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0\"/>
    </mc:Choice>
  </mc:AlternateContent>
  <bookViews>
    <workbookView xWindow="0" yWindow="0" windowWidth="19200" windowHeight="7425" tabRatio="613"/>
  </bookViews>
  <sheets>
    <sheet name="Reference" sheetId="6" r:id="rId1"/>
    <sheet name="Table_10.5" sheetId="5" r:id="rId2"/>
    <sheet name="Data_Tables1&amp;2_a" sheetId="1" r:id="rId3"/>
    <sheet name="Data_Tables1&amp;2_b" sheetId="2" r:id="rId4"/>
    <sheet name="Table 10.3 &amp;10.4" sheetId="3" r:id="rId5"/>
    <sheet name="Table 10.1 &amp; 10.2" sheetId="4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7" i="4" l="1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20" i="4"/>
  <c r="Y121" i="4"/>
  <c r="Y122" i="4"/>
  <c r="Y125" i="4"/>
  <c r="B219" i="1"/>
  <c r="B220" i="1"/>
  <c r="B221" i="1"/>
  <c r="W3" i="4"/>
  <c r="W77" i="4"/>
  <c r="C219" i="1"/>
  <c r="C220" i="1"/>
  <c r="C221" i="1"/>
  <c r="W4" i="4"/>
  <c r="W78" i="4"/>
  <c r="D219" i="1"/>
  <c r="D220" i="1"/>
  <c r="D221" i="1"/>
  <c r="W5" i="4"/>
  <c r="W79" i="4"/>
  <c r="E219" i="1"/>
  <c r="E220" i="1"/>
  <c r="E221" i="1"/>
  <c r="W6" i="4"/>
  <c r="W80" i="4"/>
  <c r="F219" i="1"/>
  <c r="F220" i="1"/>
  <c r="F221" i="1"/>
  <c r="W7" i="4"/>
  <c r="W81" i="4"/>
  <c r="G219" i="1"/>
  <c r="G220" i="1"/>
  <c r="G221" i="1"/>
  <c r="W8" i="4"/>
  <c r="W82" i="4"/>
  <c r="H219" i="1"/>
  <c r="H220" i="1"/>
  <c r="H221" i="1"/>
  <c r="W9" i="4"/>
  <c r="W83" i="4"/>
  <c r="I219" i="1"/>
  <c r="I220" i="1"/>
  <c r="I221" i="1"/>
  <c r="W10" i="4"/>
  <c r="W84" i="4"/>
  <c r="J219" i="1"/>
  <c r="J220" i="1"/>
  <c r="J221" i="1"/>
  <c r="W11" i="4"/>
  <c r="W85" i="4"/>
  <c r="K219" i="1"/>
  <c r="K220" i="1"/>
  <c r="K221" i="1"/>
  <c r="W12" i="4"/>
  <c r="W86" i="4"/>
  <c r="L219" i="1"/>
  <c r="L220" i="1"/>
  <c r="L221" i="1"/>
  <c r="W13" i="4"/>
  <c r="W87" i="4"/>
  <c r="M219" i="1"/>
  <c r="M220" i="1"/>
  <c r="M221" i="1"/>
  <c r="W14" i="4"/>
  <c r="W88" i="4"/>
  <c r="N219" i="1"/>
  <c r="N220" i="1"/>
  <c r="N221" i="1"/>
  <c r="W15" i="4"/>
  <c r="W89" i="4"/>
  <c r="O219" i="1"/>
  <c r="O220" i="1"/>
  <c r="O221" i="1"/>
  <c r="W17" i="4"/>
  <c r="W90" i="4"/>
  <c r="R219" i="1"/>
  <c r="R220" i="1"/>
  <c r="R221" i="1"/>
  <c r="W18" i="4"/>
  <c r="W91" i="4"/>
  <c r="P219" i="1"/>
  <c r="P220" i="1"/>
  <c r="P221" i="1"/>
  <c r="W19" i="4"/>
  <c r="W92" i="4"/>
  <c r="Q219" i="1"/>
  <c r="Q220" i="1"/>
  <c r="Q221" i="1"/>
  <c r="W20" i="4"/>
  <c r="W93" i="4"/>
  <c r="S219" i="1"/>
  <c r="S220" i="1"/>
  <c r="S221" i="1"/>
  <c r="W21" i="4"/>
  <c r="W94" i="4"/>
  <c r="T219" i="1"/>
  <c r="T220" i="1"/>
  <c r="T221" i="1"/>
  <c r="W22" i="4"/>
  <c r="W95" i="4"/>
  <c r="U219" i="1"/>
  <c r="U220" i="1"/>
  <c r="U221" i="1"/>
  <c r="W23" i="4"/>
  <c r="W96" i="4"/>
  <c r="V219" i="1"/>
  <c r="V220" i="1"/>
  <c r="V221" i="1"/>
  <c r="W24" i="4"/>
  <c r="W97" i="4"/>
  <c r="W219" i="1"/>
  <c r="W220" i="1"/>
  <c r="W221" i="1"/>
  <c r="W25" i="4"/>
  <c r="W98" i="4"/>
  <c r="X219" i="1"/>
  <c r="X220" i="1"/>
  <c r="X221" i="1"/>
  <c r="W26" i="4"/>
  <c r="W99" i="4"/>
  <c r="Y219" i="1"/>
  <c r="Y220" i="1"/>
  <c r="Y221" i="1"/>
  <c r="W27" i="4"/>
  <c r="W100" i="4"/>
  <c r="AT219" i="1"/>
  <c r="AT220" i="1"/>
  <c r="AT221" i="1"/>
  <c r="W50" i="4"/>
  <c r="W101" i="4"/>
  <c r="AU219" i="1"/>
  <c r="AU220" i="1"/>
  <c r="AU221" i="1"/>
  <c r="W51" i="4"/>
  <c r="W102" i="4"/>
  <c r="AV219" i="1"/>
  <c r="AV220" i="1"/>
  <c r="AV221" i="1"/>
  <c r="W52" i="4"/>
  <c r="W103" i="4"/>
  <c r="AW219" i="1"/>
  <c r="AW220" i="1"/>
  <c r="AW221" i="1"/>
  <c r="W53" i="4"/>
  <c r="W104" i="4"/>
  <c r="AX219" i="1"/>
  <c r="AX220" i="1"/>
  <c r="AX221" i="1"/>
  <c r="W54" i="4"/>
  <c r="W105" i="4"/>
  <c r="AY219" i="1"/>
  <c r="AY220" i="1"/>
  <c r="AY221" i="1"/>
  <c r="W55" i="4"/>
  <c r="W106" i="4"/>
  <c r="AZ219" i="1"/>
  <c r="AZ220" i="1"/>
  <c r="AZ221" i="1"/>
  <c r="W56" i="4"/>
  <c r="W107" i="4"/>
  <c r="BA219" i="1"/>
  <c r="BA220" i="1"/>
  <c r="BA221" i="1"/>
  <c r="W57" i="4"/>
  <c r="W108" i="4"/>
  <c r="BB219" i="1"/>
  <c r="BB220" i="1"/>
  <c r="BB221" i="1"/>
  <c r="W58" i="4"/>
  <c r="W109" i="4"/>
  <c r="BC219" i="1"/>
  <c r="BC220" i="1"/>
  <c r="BC221" i="1"/>
  <c r="W59" i="4"/>
  <c r="W110" i="4"/>
  <c r="BD219" i="1"/>
  <c r="BD220" i="1"/>
  <c r="BD221" i="1"/>
  <c r="W60" i="4"/>
  <c r="W111" i="4"/>
  <c r="BE219" i="1"/>
  <c r="BE220" i="1"/>
  <c r="BE221" i="1"/>
  <c r="W61" i="4"/>
  <c r="W112" i="4"/>
  <c r="BF219" i="1"/>
  <c r="BF220" i="1"/>
  <c r="BF221" i="1"/>
  <c r="W62" i="4"/>
  <c r="W113" i="4"/>
  <c r="BG219" i="1"/>
  <c r="BG220" i="1"/>
  <c r="BG221" i="1"/>
  <c r="W63" i="4"/>
  <c r="W114" i="4"/>
  <c r="BH219" i="1"/>
  <c r="BH220" i="1"/>
  <c r="BH221" i="1"/>
  <c r="W64" i="4"/>
  <c r="W115" i="4"/>
  <c r="BI219" i="1"/>
  <c r="BI220" i="1"/>
  <c r="BI221" i="1"/>
  <c r="W65" i="4"/>
  <c r="W116" i="4"/>
  <c r="BJ219" i="1"/>
  <c r="BJ220" i="1"/>
  <c r="BJ221" i="1"/>
  <c r="W66" i="4"/>
  <c r="W117" i="4"/>
  <c r="BK219" i="1"/>
  <c r="BK220" i="1"/>
  <c r="BK221" i="1"/>
  <c r="W67" i="4"/>
  <c r="W118" i="4"/>
  <c r="AP219" i="1"/>
  <c r="AP220" i="1"/>
  <c r="AP221" i="1"/>
  <c r="W41" i="4"/>
  <c r="W120" i="4"/>
  <c r="AQ219" i="1"/>
  <c r="AQ220" i="1"/>
  <c r="AQ221" i="1"/>
  <c r="W43" i="4"/>
  <c r="W121" i="4"/>
  <c r="AR219" i="1"/>
  <c r="AR220" i="1"/>
  <c r="AR221" i="1"/>
  <c r="W44" i="4"/>
  <c r="W122" i="4"/>
  <c r="W125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AA219" i="1"/>
  <c r="AA220" i="1"/>
  <c r="AA221" i="1"/>
  <c r="W30" i="4"/>
  <c r="W127" i="4"/>
  <c r="AB219" i="1"/>
  <c r="AB220" i="1"/>
  <c r="AB221" i="1"/>
  <c r="W31" i="4"/>
  <c r="W128" i="4"/>
  <c r="AC219" i="1"/>
  <c r="AC220" i="1"/>
  <c r="AC221" i="1"/>
  <c r="W32" i="4"/>
  <c r="W129" i="4"/>
  <c r="AD219" i="1"/>
  <c r="AD220" i="1"/>
  <c r="AD221" i="1"/>
  <c r="W33" i="4"/>
  <c r="W130" i="4"/>
  <c r="AE219" i="1"/>
  <c r="AE220" i="1"/>
  <c r="AE221" i="1"/>
  <c r="W34" i="4"/>
  <c r="W131" i="4"/>
  <c r="AF219" i="1"/>
  <c r="AF220" i="1"/>
  <c r="AF221" i="1"/>
  <c r="W35" i="4"/>
  <c r="W132" i="4"/>
  <c r="AG219" i="1"/>
  <c r="AG220" i="1"/>
  <c r="AG221" i="1"/>
  <c r="W36" i="4"/>
  <c r="W133" i="4"/>
  <c r="AH219" i="1"/>
  <c r="AH220" i="1"/>
  <c r="AH221" i="1"/>
  <c r="W37" i="4"/>
  <c r="W134" i="4"/>
  <c r="W135" i="4"/>
  <c r="AI219" i="1"/>
  <c r="AI220" i="1"/>
  <c r="AI221" i="1"/>
  <c r="W39" i="4"/>
  <c r="W136" i="4"/>
  <c r="AJ219" i="1"/>
  <c r="AJ220" i="1"/>
  <c r="AJ221" i="1"/>
  <c r="W40" i="4"/>
  <c r="W137" i="4"/>
  <c r="AK219" i="1"/>
  <c r="AK220" i="1"/>
  <c r="AK221" i="1"/>
  <c r="W42" i="4"/>
  <c r="W138" i="4"/>
  <c r="AL219" i="1"/>
  <c r="AL220" i="1"/>
  <c r="AL221" i="1"/>
  <c r="W45" i="4"/>
  <c r="W139" i="4"/>
  <c r="AM219" i="1"/>
  <c r="AM220" i="1"/>
  <c r="AM221" i="1"/>
  <c r="W46" i="4"/>
  <c r="W140" i="4"/>
  <c r="AN219" i="1"/>
  <c r="AN220" i="1"/>
  <c r="AN221" i="1"/>
  <c r="W48" i="4"/>
  <c r="W141" i="4"/>
  <c r="W70" i="4"/>
  <c r="W142" i="4"/>
  <c r="BM219" i="1"/>
  <c r="BM220" i="1"/>
  <c r="BM221" i="1"/>
  <c r="W71" i="4"/>
  <c r="W143" i="4"/>
  <c r="W73" i="4"/>
  <c r="W144" i="4"/>
  <c r="BO219" i="1"/>
  <c r="BO220" i="1"/>
  <c r="BO221" i="1"/>
  <c r="W74" i="4"/>
  <c r="W145" i="4"/>
  <c r="W146" i="4"/>
  <c r="Y75" i="4"/>
  <c r="W75" i="4"/>
  <c r="Y72" i="4"/>
  <c r="W72" i="4"/>
  <c r="Y69" i="4"/>
  <c r="W69" i="4"/>
  <c r="Y68" i="4"/>
  <c r="W68" i="4"/>
  <c r="Y49" i="4"/>
  <c r="AO219" i="1"/>
  <c r="AO220" i="1"/>
  <c r="AO221" i="1"/>
  <c r="W38" i="4"/>
  <c r="AS219" i="1"/>
  <c r="AS220" i="1"/>
  <c r="AS221" i="1"/>
  <c r="W47" i="4"/>
  <c r="W49" i="4"/>
  <c r="Y29" i="4"/>
  <c r="Z219" i="1"/>
  <c r="Z220" i="1"/>
  <c r="Z221" i="1"/>
  <c r="W28" i="4"/>
  <c r="W29" i="4"/>
  <c r="Y16" i="4"/>
  <c r="W1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20" i="4"/>
  <c r="T121" i="4"/>
  <c r="T122" i="4"/>
  <c r="T125" i="4"/>
  <c r="G16" i="5"/>
  <c r="B216" i="1"/>
  <c r="B217" i="1"/>
  <c r="B218" i="1"/>
  <c r="R3" i="4"/>
  <c r="R77" i="4"/>
  <c r="C216" i="1"/>
  <c r="C217" i="1"/>
  <c r="C218" i="1"/>
  <c r="R4" i="4"/>
  <c r="R78" i="4"/>
  <c r="D216" i="1"/>
  <c r="D217" i="1"/>
  <c r="D218" i="1"/>
  <c r="R5" i="4"/>
  <c r="R79" i="4"/>
  <c r="E216" i="1"/>
  <c r="E217" i="1"/>
  <c r="E218" i="1"/>
  <c r="R6" i="4"/>
  <c r="R80" i="4"/>
  <c r="F216" i="1"/>
  <c r="F217" i="1"/>
  <c r="F218" i="1"/>
  <c r="R7" i="4"/>
  <c r="R81" i="4"/>
  <c r="G216" i="1"/>
  <c r="G217" i="1"/>
  <c r="G218" i="1"/>
  <c r="R8" i="4"/>
  <c r="R82" i="4"/>
  <c r="H216" i="1"/>
  <c r="H217" i="1"/>
  <c r="H218" i="1"/>
  <c r="R9" i="4"/>
  <c r="R83" i="4"/>
  <c r="I216" i="1"/>
  <c r="I217" i="1"/>
  <c r="I218" i="1"/>
  <c r="R10" i="4"/>
  <c r="R84" i="4"/>
  <c r="J216" i="1"/>
  <c r="J217" i="1"/>
  <c r="J218" i="1"/>
  <c r="R11" i="4"/>
  <c r="R85" i="4"/>
  <c r="K216" i="1"/>
  <c r="K217" i="1"/>
  <c r="K218" i="1"/>
  <c r="R12" i="4"/>
  <c r="R86" i="4"/>
  <c r="L216" i="1"/>
  <c r="L217" i="1"/>
  <c r="L218" i="1"/>
  <c r="R13" i="4"/>
  <c r="R87" i="4"/>
  <c r="M216" i="1"/>
  <c r="M217" i="1"/>
  <c r="M218" i="1"/>
  <c r="R14" i="4"/>
  <c r="R88" i="4"/>
  <c r="N216" i="1"/>
  <c r="N217" i="1"/>
  <c r="N218" i="1"/>
  <c r="R15" i="4"/>
  <c r="R89" i="4"/>
  <c r="O216" i="1"/>
  <c r="O217" i="1"/>
  <c r="O218" i="1"/>
  <c r="R17" i="4"/>
  <c r="R90" i="4"/>
  <c r="R216" i="1"/>
  <c r="R217" i="1"/>
  <c r="R218" i="1"/>
  <c r="R18" i="4"/>
  <c r="R91" i="4"/>
  <c r="P216" i="1"/>
  <c r="P217" i="1"/>
  <c r="P218" i="1"/>
  <c r="R19" i="4"/>
  <c r="R92" i="4"/>
  <c r="Q216" i="1"/>
  <c r="Q217" i="1"/>
  <c r="Q218" i="1"/>
  <c r="R20" i="4"/>
  <c r="R93" i="4"/>
  <c r="S216" i="1"/>
  <c r="S217" i="1"/>
  <c r="S218" i="1"/>
  <c r="R21" i="4"/>
  <c r="R94" i="4"/>
  <c r="T216" i="1"/>
  <c r="T217" i="1"/>
  <c r="T218" i="1"/>
  <c r="R22" i="4"/>
  <c r="R95" i="4"/>
  <c r="U216" i="1"/>
  <c r="U217" i="1"/>
  <c r="U218" i="1"/>
  <c r="R23" i="4"/>
  <c r="R96" i="4"/>
  <c r="V216" i="1"/>
  <c r="V217" i="1"/>
  <c r="V218" i="1"/>
  <c r="R24" i="4"/>
  <c r="R97" i="4"/>
  <c r="W216" i="1"/>
  <c r="W217" i="1"/>
  <c r="W218" i="1"/>
  <c r="R25" i="4"/>
  <c r="R98" i="4"/>
  <c r="X216" i="1"/>
  <c r="X217" i="1"/>
  <c r="X218" i="1"/>
  <c r="R26" i="4"/>
  <c r="R99" i="4"/>
  <c r="Y216" i="1"/>
  <c r="Y217" i="1"/>
  <c r="Y218" i="1"/>
  <c r="R27" i="4"/>
  <c r="R100" i="4"/>
  <c r="AT216" i="1"/>
  <c r="AT217" i="1"/>
  <c r="AT218" i="1"/>
  <c r="R50" i="4"/>
  <c r="R101" i="4"/>
  <c r="AU216" i="1"/>
  <c r="AU217" i="1"/>
  <c r="AU218" i="1"/>
  <c r="R51" i="4"/>
  <c r="R102" i="4"/>
  <c r="AV216" i="1"/>
  <c r="AV217" i="1"/>
  <c r="AV218" i="1"/>
  <c r="R52" i="4"/>
  <c r="R103" i="4"/>
  <c r="AW216" i="1"/>
  <c r="AW217" i="1"/>
  <c r="AW218" i="1"/>
  <c r="R53" i="4"/>
  <c r="R104" i="4"/>
  <c r="AX216" i="1"/>
  <c r="AX217" i="1"/>
  <c r="AX218" i="1"/>
  <c r="R54" i="4"/>
  <c r="R105" i="4"/>
  <c r="AY216" i="1"/>
  <c r="AY217" i="1"/>
  <c r="AY218" i="1"/>
  <c r="R55" i="4"/>
  <c r="R106" i="4"/>
  <c r="AZ216" i="1"/>
  <c r="AZ217" i="1"/>
  <c r="AZ218" i="1"/>
  <c r="R56" i="4"/>
  <c r="R107" i="4"/>
  <c r="BA216" i="1"/>
  <c r="BA217" i="1"/>
  <c r="BA218" i="1"/>
  <c r="R57" i="4"/>
  <c r="R108" i="4"/>
  <c r="BB216" i="1"/>
  <c r="BB217" i="1"/>
  <c r="BB218" i="1"/>
  <c r="R58" i="4"/>
  <c r="R109" i="4"/>
  <c r="BC216" i="1"/>
  <c r="BC217" i="1"/>
  <c r="BC218" i="1"/>
  <c r="R59" i="4"/>
  <c r="R110" i="4"/>
  <c r="BD216" i="1"/>
  <c r="BD217" i="1"/>
  <c r="BD218" i="1"/>
  <c r="R60" i="4"/>
  <c r="R111" i="4"/>
  <c r="BE216" i="1"/>
  <c r="BE217" i="1"/>
  <c r="BE218" i="1"/>
  <c r="R61" i="4"/>
  <c r="R112" i="4"/>
  <c r="BF216" i="1"/>
  <c r="BF217" i="1"/>
  <c r="BF218" i="1"/>
  <c r="R62" i="4"/>
  <c r="R113" i="4"/>
  <c r="BG216" i="1"/>
  <c r="BG217" i="1"/>
  <c r="BG218" i="1"/>
  <c r="R63" i="4"/>
  <c r="R114" i="4"/>
  <c r="BH216" i="1"/>
  <c r="BH217" i="1"/>
  <c r="BH218" i="1"/>
  <c r="R64" i="4"/>
  <c r="R115" i="4"/>
  <c r="BI216" i="1"/>
  <c r="BI217" i="1"/>
  <c r="BI218" i="1"/>
  <c r="R65" i="4"/>
  <c r="R116" i="4"/>
  <c r="BJ216" i="1"/>
  <c r="BJ217" i="1"/>
  <c r="BJ218" i="1"/>
  <c r="R66" i="4"/>
  <c r="R117" i="4"/>
  <c r="BK216" i="1"/>
  <c r="BK217" i="1"/>
  <c r="BK218" i="1"/>
  <c r="R67" i="4"/>
  <c r="R118" i="4"/>
  <c r="AP216" i="1"/>
  <c r="AP217" i="1"/>
  <c r="AP218" i="1"/>
  <c r="R41" i="4"/>
  <c r="R120" i="4"/>
  <c r="AQ216" i="1"/>
  <c r="AQ217" i="1"/>
  <c r="AQ218" i="1"/>
  <c r="R43" i="4"/>
  <c r="R121" i="4"/>
  <c r="AR216" i="1"/>
  <c r="AR217" i="1"/>
  <c r="AR218" i="1"/>
  <c r="R44" i="4"/>
  <c r="R122" i="4"/>
  <c r="R125" i="4"/>
  <c r="D16" i="5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G15" i="5"/>
  <c r="AA216" i="1"/>
  <c r="AA217" i="1"/>
  <c r="AA218" i="1"/>
  <c r="R30" i="4"/>
  <c r="R127" i="4"/>
  <c r="AB216" i="1"/>
  <c r="AB217" i="1"/>
  <c r="AB218" i="1"/>
  <c r="R31" i="4"/>
  <c r="R128" i="4"/>
  <c r="AC216" i="1"/>
  <c r="AC217" i="1"/>
  <c r="AC218" i="1"/>
  <c r="R32" i="4"/>
  <c r="R129" i="4"/>
  <c r="AD216" i="1"/>
  <c r="AD217" i="1"/>
  <c r="AD218" i="1"/>
  <c r="R33" i="4"/>
  <c r="R130" i="4"/>
  <c r="AE216" i="1"/>
  <c r="AE217" i="1"/>
  <c r="AE218" i="1"/>
  <c r="R34" i="4"/>
  <c r="R131" i="4"/>
  <c r="AF216" i="1"/>
  <c r="AF217" i="1"/>
  <c r="AF218" i="1"/>
  <c r="R35" i="4"/>
  <c r="R132" i="4"/>
  <c r="AG216" i="1"/>
  <c r="AG217" i="1"/>
  <c r="AG218" i="1"/>
  <c r="R36" i="4"/>
  <c r="R133" i="4"/>
  <c r="AH216" i="1"/>
  <c r="AH217" i="1"/>
  <c r="AH218" i="1"/>
  <c r="R37" i="4"/>
  <c r="R134" i="4"/>
  <c r="R135" i="4"/>
  <c r="AI216" i="1"/>
  <c r="AI217" i="1"/>
  <c r="AI218" i="1"/>
  <c r="R39" i="4"/>
  <c r="R136" i="4"/>
  <c r="AJ216" i="1"/>
  <c r="AJ217" i="1"/>
  <c r="AJ218" i="1"/>
  <c r="R40" i="4"/>
  <c r="R137" i="4"/>
  <c r="AK216" i="1"/>
  <c r="AK217" i="1"/>
  <c r="AK218" i="1"/>
  <c r="R42" i="4"/>
  <c r="R138" i="4"/>
  <c r="AL216" i="1"/>
  <c r="AL217" i="1"/>
  <c r="AL218" i="1"/>
  <c r="R45" i="4"/>
  <c r="R139" i="4"/>
  <c r="AM216" i="1"/>
  <c r="AM217" i="1"/>
  <c r="AM218" i="1"/>
  <c r="R46" i="4"/>
  <c r="R140" i="4"/>
  <c r="AN216" i="1"/>
  <c r="AN217" i="1"/>
  <c r="AN218" i="1"/>
  <c r="R48" i="4"/>
  <c r="R141" i="4"/>
  <c r="BL216" i="1"/>
  <c r="BL217" i="1"/>
  <c r="BL218" i="1"/>
  <c r="R70" i="4"/>
  <c r="R142" i="4"/>
  <c r="BM216" i="1"/>
  <c r="BM217" i="1"/>
  <c r="BM218" i="1"/>
  <c r="R71" i="4"/>
  <c r="R143" i="4"/>
  <c r="BN216" i="1"/>
  <c r="BN217" i="1"/>
  <c r="BN218" i="1"/>
  <c r="R73" i="4"/>
  <c r="R144" i="4"/>
  <c r="BO216" i="1"/>
  <c r="BO217" i="1"/>
  <c r="BO218" i="1"/>
  <c r="R74" i="4"/>
  <c r="R145" i="4"/>
  <c r="R146" i="4"/>
  <c r="D15" i="5"/>
  <c r="T75" i="4"/>
  <c r="G14" i="5"/>
  <c r="R75" i="4"/>
  <c r="D14" i="5"/>
  <c r="T72" i="4"/>
  <c r="G13" i="5"/>
  <c r="R72" i="4"/>
  <c r="D13" i="5"/>
  <c r="T69" i="4"/>
  <c r="G12" i="5"/>
  <c r="R69" i="4"/>
  <c r="D12" i="5"/>
  <c r="T68" i="4"/>
  <c r="G11" i="5"/>
  <c r="R68" i="4"/>
  <c r="D11" i="5"/>
  <c r="T49" i="4"/>
  <c r="G10" i="5"/>
  <c r="AO216" i="1"/>
  <c r="AO217" i="1"/>
  <c r="AO218" i="1"/>
  <c r="R38" i="4"/>
  <c r="AS216" i="1"/>
  <c r="AS217" i="1"/>
  <c r="AS218" i="1"/>
  <c r="R47" i="4"/>
  <c r="R49" i="4"/>
  <c r="D10" i="5"/>
  <c r="T29" i="4"/>
  <c r="G9" i="5"/>
  <c r="Z216" i="1"/>
  <c r="Z217" i="1"/>
  <c r="Z218" i="1"/>
  <c r="R28" i="4"/>
  <c r="R29" i="4"/>
  <c r="D9" i="5"/>
  <c r="T16" i="4"/>
  <c r="G8" i="5"/>
  <c r="R16" i="4"/>
  <c r="D8" i="5"/>
  <c r="AA216" i="2"/>
  <c r="AA217" i="2"/>
  <c r="AA218" i="2"/>
  <c r="AB30" i="4"/>
  <c r="AB127" i="4"/>
  <c r="AB216" i="2"/>
  <c r="AB217" i="2"/>
  <c r="AB218" i="2"/>
  <c r="AB31" i="4"/>
  <c r="AB128" i="4"/>
  <c r="AC216" i="2"/>
  <c r="AC217" i="2"/>
  <c r="AC218" i="2"/>
  <c r="AB32" i="4"/>
  <c r="AB129" i="4"/>
  <c r="AD216" i="2"/>
  <c r="AD217" i="2"/>
  <c r="AD218" i="2"/>
  <c r="AB33" i="4"/>
  <c r="AB130" i="4"/>
  <c r="AE216" i="2"/>
  <c r="AE217" i="2"/>
  <c r="AE218" i="2"/>
  <c r="AB34" i="4"/>
  <c r="AB131" i="4"/>
  <c r="AF216" i="2"/>
  <c r="AF217" i="2"/>
  <c r="AF218" i="2"/>
  <c r="AB35" i="4"/>
  <c r="AB132" i="4"/>
  <c r="AG216" i="2"/>
  <c r="AG217" i="2"/>
  <c r="AG218" i="2"/>
  <c r="AB36" i="4"/>
  <c r="AB133" i="4"/>
  <c r="AH216" i="2"/>
  <c r="AH217" i="2"/>
  <c r="AH218" i="2"/>
  <c r="AB37" i="4"/>
  <c r="AB134" i="4"/>
  <c r="R216" i="2"/>
  <c r="R217" i="2"/>
  <c r="R218" i="2"/>
  <c r="AB18" i="4"/>
  <c r="AB135" i="4"/>
  <c r="AI216" i="2"/>
  <c r="AI217" i="2"/>
  <c r="AI218" i="2"/>
  <c r="AB39" i="4"/>
  <c r="AB136" i="4"/>
  <c r="AJ216" i="2"/>
  <c r="AJ217" i="2"/>
  <c r="AJ218" i="2"/>
  <c r="AB40" i="4"/>
  <c r="AB137" i="4"/>
  <c r="AK216" i="2"/>
  <c r="AK217" i="2"/>
  <c r="AK218" i="2"/>
  <c r="AB42" i="4"/>
  <c r="AB138" i="4"/>
  <c r="AL216" i="2"/>
  <c r="AL217" i="2"/>
  <c r="AL218" i="2"/>
  <c r="AB45" i="4"/>
  <c r="AB139" i="4"/>
  <c r="AM216" i="2"/>
  <c r="AM217" i="2"/>
  <c r="AM218" i="2"/>
  <c r="AB46" i="4"/>
  <c r="AB140" i="4"/>
  <c r="AN216" i="2"/>
  <c r="AN217" i="2"/>
  <c r="AN218" i="2"/>
  <c r="AB48" i="4"/>
  <c r="AB141" i="4"/>
  <c r="AB70" i="4"/>
  <c r="AB142" i="4"/>
  <c r="BM216" i="2"/>
  <c r="BM217" i="2"/>
  <c r="BM218" i="2"/>
  <c r="AB71" i="4"/>
  <c r="AB143" i="4"/>
  <c r="AB73" i="4"/>
  <c r="AB144" i="4"/>
  <c r="BO216" i="2"/>
  <c r="BO217" i="2"/>
  <c r="BO218" i="2"/>
  <c r="AB74" i="4"/>
  <c r="AB145" i="4"/>
  <c r="AB146" i="4"/>
  <c r="U146" i="4"/>
  <c r="S146" i="4"/>
  <c r="B216" i="2"/>
  <c r="B217" i="2"/>
  <c r="B218" i="2"/>
  <c r="AB3" i="4"/>
  <c r="AB77" i="4"/>
  <c r="C216" i="2"/>
  <c r="C217" i="2"/>
  <c r="C218" i="2"/>
  <c r="AB4" i="4"/>
  <c r="AB78" i="4"/>
  <c r="D216" i="2"/>
  <c r="D217" i="2"/>
  <c r="D218" i="2"/>
  <c r="AB5" i="4"/>
  <c r="AB79" i="4"/>
  <c r="E216" i="2"/>
  <c r="E217" i="2"/>
  <c r="E218" i="2"/>
  <c r="AB6" i="4"/>
  <c r="AB80" i="4"/>
  <c r="F216" i="2"/>
  <c r="F217" i="2"/>
  <c r="F218" i="2"/>
  <c r="AB7" i="4"/>
  <c r="AB81" i="4"/>
  <c r="G216" i="2"/>
  <c r="G217" i="2"/>
  <c r="G218" i="2"/>
  <c r="AB8" i="4"/>
  <c r="AB82" i="4"/>
  <c r="H216" i="2"/>
  <c r="H217" i="2"/>
  <c r="H218" i="2"/>
  <c r="AB9" i="4"/>
  <c r="AB83" i="4"/>
  <c r="I216" i="2"/>
  <c r="I217" i="2"/>
  <c r="I218" i="2"/>
  <c r="AB10" i="4"/>
  <c r="AB84" i="4"/>
  <c r="J216" i="2"/>
  <c r="J217" i="2"/>
  <c r="J218" i="2"/>
  <c r="AB11" i="4"/>
  <c r="AB85" i="4"/>
  <c r="K216" i="2"/>
  <c r="K217" i="2"/>
  <c r="K218" i="2"/>
  <c r="AB12" i="4"/>
  <c r="AB86" i="4"/>
  <c r="L216" i="2"/>
  <c r="L217" i="2"/>
  <c r="L218" i="2"/>
  <c r="AB13" i="4"/>
  <c r="AB87" i="4"/>
  <c r="M216" i="2"/>
  <c r="M217" i="2"/>
  <c r="M218" i="2"/>
  <c r="AB14" i="4"/>
  <c r="AB88" i="4"/>
  <c r="N216" i="2"/>
  <c r="N217" i="2"/>
  <c r="N218" i="2"/>
  <c r="AB15" i="4"/>
  <c r="AB89" i="4"/>
  <c r="O216" i="2"/>
  <c r="O217" i="2"/>
  <c r="O218" i="2"/>
  <c r="AB17" i="4"/>
  <c r="AB90" i="4"/>
  <c r="AB91" i="4"/>
  <c r="P216" i="2"/>
  <c r="P217" i="2"/>
  <c r="P218" i="2"/>
  <c r="AB19" i="4"/>
  <c r="AB92" i="4"/>
  <c r="Q216" i="2"/>
  <c r="Q217" i="2"/>
  <c r="Q218" i="2"/>
  <c r="AB20" i="4"/>
  <c r="AB93" i="4"/>
  <c r="S216" i="2"/>
  <c r="S217" i="2"/>
  <c r="S218" i="2"/>
  <c r="AB21" i="4"/>
  <c r="AB94" i="4"/>
  <c r="T216" i="2"/>
  <c r="T217" i="2"/>
  <c r="T218" i="2"/>
  <c r="AB22" i="4"/>
  <c r="AB95" i="4"/>
  <c r="U216" i="2"/>
  <c r="U217" i="2"/>
  <c r="U218" i="2"/>
  <c r="AB23" i="4"/>
  <c r="AB96" i="4"/>
  <c r="V216" i="2"/>
  <c r="V217" i="2"/>
  <c r="V218" i="2"/>
  <c r="AB24" i="4"/>
  <c r="AB97" i="4"/>
  <c r="W216" i="2"/>
  <c r="W217" i="2"/>
  <c r="W218" i="2"/>
  <c r="AB25" i="4"/>
  <c r="AB98" i="4"/>
  <c r="X216" i="2"/>
  <c r="X217" i="2"/>
  <c r="X218" i="2"/>
  <c r="AB26" i="4"/>
  <c r="AB99" i="4"/>
  <c r="Y216" i="2"/>
  <c r="Y217" i="2"/>
  <c r="Y218" i="2"/>
  <c r="AB27" i="4"/>
  <c r="AB100" i="4"/>
  <c r="AT216" i="2"/>
  <c r="AT217" i="2"/>
  <c r="AT218" i="2"/>
  <c r="AB50" i="4"/>
  <c r="AB101" i="4"/>
  <c r="AU216" i="2"/>
  <c r="AU217" i="2"/>
  <c r="AU218" i="2"/>
  <c r="AB51" i="4"/>
  <c r="AB102" i="4"/>
  <c r="AV216" i="2"/>
  <c r="AV217" i="2"/>
  <c r="AV218" i="2"/>
  <c r="AB52" i="4"/>
  <c r="AB103" i="4"/>
  <c r="AW216" i="2"/>
  <c r="AW217" i="2"/>
  <c r="AW218" i="2"/>
  <c r="AB53" i="4"/>
  <c r="AB104" i="4"/>
  <c r="AX216" i="2"/>
  <c r="AX217" i="2"/>
  <c r="AX218" i="2"/>
  <c r="AB54" i="4"/>
  <c r="AB105" i="4"/>
  <c r="AY216" i="2"/>
  <c r="AY217" i="2"/>
  <c r="AY218" i="2"/>
  <c r="AB55" i="4"/>
  <c r="AB106" i="4"/>
  <c r="AZ216" i="2"/>
  <c r="AZ217" i="2"/>
  <c r="AZ218" i="2"/>
  <c r="AB56" i="4"/>
  <c r="AB107" i="4"/>
  <c r="BA216" i="2"/>
  <c r="BA217" i="2"/>
  <c r="BA218" i="2"/>
  <c r="AB57" i="4"/>
  <c r="AB108" i="4"/>
  <c r="BB216" i="2"/>
  <c r="BB217" i="2"/>
  <c r="BB218" i="2"/>
  <c r="AB58" i="4"/>
  <c r="AB109" i="4"/>
  <c r="BC216" i="2"/>
  <c r="BC217" i="2"/>
  <c r="BC218" i="2"/>
  <c r="AB59" i="4"/>
  <c r="AB110" i="4"/>
  <c r="BD216" i="2"/>
  <c r="BD217" i="2"/>
  <c r="BD218" i="2"/>
  <c r="AB60" i="4"/>
  <c r="AB111" i="4"/>
  <c r="BE216" i="2"/>
  <c r="BE217" i="2"/>
  <c r="BE218" i="2"/>
  <c r="AB61" i="4"/>
  <c r="AB112" i="4"/>
  <c r="BF216" i="2"/>
  <c r="BF217" i="2"/>
  <c r="BF218" i="2"/>
  <c r="AB62" i="4"/>
  <c r="AB113" i="4"/>
  <c r="BG216" i="2"/>
  <c r="BG217" i="2"/>
  <c r="BG218" i="2"/>
  <c r="AB63" i="4"/>
  <c r="AB114" i="4"/>
  <c r="BH216" i="2"/>
  <c r="BH217" i="2"/>
  <c r="BH218" i="2"/>
  <c r="AB64" i="4"/>
  <c r="AB115" i="4"/>
  <c r="BI216" i="2"/>
  <c r="BI217" i="2"/>
  <c r="BI218" i="2"/>
  <c r="AB65" i="4"/>
  <c r="AB116" i="4"/>
  <c r="BJ216" i="2"/>
  <c r="BJ217" i="2"/>
  <c r="BJ218" i="2"/>
  <c r="AB66" i="4"/>
  <c r="AB117" i="4"/>
  <c r="BK216" i="2"/>
  <c r="BK217" i="2"/>
  <c r="BK218" i="2"/>
  <c r="AB67" i="4"/>
  <c r="AB118" i="4"/>
  <c r="AP216" i="2"/>
  <c r="AP217" i="2"/>
  <c r="AP218" i="2"/>
  <c r="AB41" i="4"/>
  <c r="AB120" i="4"/>
  <c r="AQ216" i="2"/>
  <c r="AQ217" i="2"/>
  <c r="AQ218" i="2"/>
  <c r="AB43" i="4"/>
  <c r="AB121" i="4"/>
  <c r="AR216" i="2"/>
  <c r="AR217" i="2"/>
  <c r="AR218" i="2"/>
  <c r="AB44" i="4"/>
  <c r="AB122" i="4"/>
  <c r="AB125" i="4"/>
  <c r="Z125" i="4"/>
  <c r="X125" i="4"/>
  <c r="U125" i="4"/>
  <c r="S125" i="4"/>
  <c r="AB124" i="4"/>
  <c r="Y124" i="4"/>
  <c r="W124" i="4"/>
  <c r="T124" i="4"/>
  <c r="R124" i="4"/>
  <c r="G88" i="4"/>
  <c r="C88" i="4"/>
  <c r="B88" i="4"/>
  <c r="G87" i="4"/>
  <c r="C87" i="4"/>
  <c r="B87" i="4"/>
  <c r="G86" i="4"/>
  <c r="C86" i="4"/>
  <c r="B86" i="4"/>
  <c r="G85" i="4"/>
  <c r="C85" i="4"/>
  <c r="B85" i="4"/>
  <c r="G84" i="4"/>
  <c r="C84" i="4"/>
  <c r="B84" i="4"/>
  <c r="G83" i="4"/>
  <c r="C83" i="4"/>
  <c r="B83" i="4"/>
  <c r="G82" i="4"/>
  <c r="C82" i="4"/>
  <c r="B82" i="4"/>
  <c r="G81" i="4"/>
  <c r="C81" i="4"/>
  <c r="B81" i="4"/>
  <c r="G80" i="4"/>
  <c r="C80" i="4"/>
  <c r="B80" i="4"/>
  <c r="G79" i="4"/>
  <c r="C79" i="4"/>
  <c r="B79" i="4"/>
  <c r="G78" i="4"/>
  <c r="C78" i="4"/>
  <c r="B78" i="4"/>
  <c r="G77" i="4"/>
  <c r="C77" i="4"/>
  <c r="B77" i="4"/>
  <c r="G76" i="4"/>
  <c r="C76" i="4"/>
  <c r="B76" i="4"/>
  <c r="AB75" i="4"/>
  <c r="G75" i="4"/>
  <c r="C75" i="4"/>
  <c r="B75" i="4"/>
  <c r="G74" i="4"/>
  <c r="C74" i="4"/>
  <c r="B74" i="4"/>
  <c r="G73" i="4"/>
  <c r="C73" i="4"/>
  <c r="B73" i="4"/>
  <c r="AB72" i="4"/>
  <c r="G72" i="4"/>
  <c r="C72" i="4"/>
  <c r="B72" i="4"/>
  <c r="G71" i="4"/>
  <c r="C71" i="4"/>
  <c r="B71" i="4"/>
  <c r="G70" i="4"/>
  <c r="C70" i="4"/>
  <c r="B70" i="4"/>
  <c r="AB69" i="4"/>
  <c r="G69" i="4"/>
  <c r="C69" i="4"/>
  <c r="B69" i="4"/>
  <c r="AB68" i="4"/>
  <c r="G68" i="4"/>
  <c r="C68" i="4"/>
  <c r="B68" i="4"/>
  <c r="G67" i="4"/>
  <c r="C67" i="4"/>
  <c r="B67" i="4"/>
  <c r="G66" i="4"/>
  <c r="C66" i="4"/>
  <c r="B66" i="4"/>
  <c r="G65" i="4"/>
  <c r="AS216" i="2"/>
  <c r="AS217" i="2"/>
  <c r="AS218" i="2"/>
  <c r="AB47" i="4"/>
  <c r="C65" i="4"/>
  <c r="B65" i="4"/>
  <c r="G64" i="4"/>
  <c r="C64" i="4"/>
  <c r="B64" i="4"/>
  <c r="G63" i="4"/>
  <c r="C63" i="4"/>
  <c r="B63" i="4"/>
  <c r="G62" i="4"/>
  <c r="C62" i="4"/>
  <c r="B62" i="4"/>
  <c r="G61" i="4"/>
  <c r="C61" i="4"/>
  <c r="B61" i="4"/>
  <c r="G60" i="4"/>
  <c r="C60" i="4"/>
  <c r="B60" i="4"/>
  <c r="G59" i="4"/>
  <c r="C59" i="4"/>
  <c r="B59" i="4"/>
  <c r="G58" i="4"/>
  <c r="C58" i="4"/>
  <c r="B58" i="4"/>
  <c r="G57" i="4"/>
  <c r="C57" i="4"/>
  <c r="B57" i="4"/>
  <c r="G56" i="4"/>
  <c r="C56" i="4"/>
  <c r="B56" i="4"/>
  <c r="G55" i="4"/>
  <c r="AO216" i="2"/>
  <c r="AO217" i="2"/>
  <c r="AO218" i="2"/>
  <c r="AB38" i="4"/>
  <c r="C55" i="4"/>
  <c r="B55" i="4"/>
  <c r="G54" i="4"/>
  <c r="C54" i="4"/>
  <c r="B54" i="4"/>
  <c r="G53" i="4"/>
  <c r="C53" i="4"/>
  <c r="B53" i="4"/>
  <c r="G52" i="4"/>
  <c r="C52" i="4"/>
  <c r="B52" i="4"/>
  <c r="G51" i="4"/>
  <c r="C51" i="4"/>
  <c r="B51" i="4"/>
  <c r="G50" i="4"/>
  <c r="C50" i="4"/>
  <c r="B50" i="4"/>
  <c r="AB49" i="4"/>
  <c r="G49" i="4"/>
  <c r="C49" i="4"/>
  <c r="B49" i="4"/>
  <c r="G48" i="4"/>
  <c r="C48" i="4"/>
  <c r="B48" i="4"/>
  <c r="G34" i="4"/>
  <c r="Z216" i="2"/>
  <c r="Z217" i="2"/>
  <c r="Z218" i="2"/>
  <c r="AB28" i="4"/>
  <c r="C34" i="4"/>
  <c r="B34" i="4"/>
  <c r="G33" i="4"/>
  <c r="C33" i="4"/>
  <c r="B33" i="4"/>
  <c r="G32" i="4"/>
  <c r="C32" i="4"/>
  <c r="B32" i="4"/>
  <c r="G31" i="4"/>
  <c r="C31" i="4"/>
  <c r="B31" i="4"/>
  <c r="G30" i="4"/>
  <c r="C30" i="4"/>
  <c r="B30" i="4"/>
  <c r="AB29" i="4"/>
  <c r="G29" i="4"/>
  <c r="C29" i="4"/>
  <c r="B29" i="4"/>
  <c r="G28" i="4"/>
  <c r="C28" i="4"/>
  <c r="B28" i="4"/>
  <c r="G27" i="4"/>
  <c r="C27" i="4"/>
  <c r="B27" i="4"/>
  <c r="G26" i="4"/>
  <c r="C26" i="4"/>
  <c r="B26" i="4"/>
  <c r="G25" i="4"/>
  <c r="C25" i="4"/>
  <c r="B25" i="4"/>
  <c r="G24" i="4"/>
  <c r="C24" i="4"/>
  <c r="B24" i="4"/>
  <c r="G23" i="4"/>
  <c r="C23" i="4"/>
  <c r="B23" i="4"/>
  <c r="G21" i="4"/>
  <c r="C21" i="4"/>
  <c r="B21" i="4"/>
  <c r="G20" i="4"/>
  <c r="C20" i="4"/>
  <c r="B20" i="4"/>
  <c r="G19" i="4"/>
  <c r="C19" i="4"/>
  <c r="B19" i="4"/>
  <c r="G18" i="4"/>
  <c r="C18" i="4"/>
  <c r="B18" i="4"/>
  <c r="G17" i="4"/>
  <c r="C17" i="4"/>
  <c r="B17" i="4"/>
  <c r="AB16" i="4"/>
  <c r="G16" i="4"/>
  <c r="C16" i="4"/>
  <c r="B16" i="4"/>
  <c r="G15" i="4"/>
  <c r="C15" i="4"/>
  <c r="B15" i="4"/>
  <c r="G14" i="4"/>
  <c r="C14" i="4"/>
  <c r="B14" i="4"/>
  <c r="G13" i="4"/>
  <c r="C13" i="4"/>
  <c r="B13" i="4"/>
  <c r="G12" i="4"/>
  <c r="C12" i="4"/>
  <c r="B12" i="4"/>
  <c r="G11" i="4"/>
  <c r="C11" i="4"/>
  <c r="B11" i="4"/>
  <c r="G10" i="4"/>
  <c r="C10" i="4"/>
  <c r="B10" i="4"/>
  <c r="G9" i="4"/>
  <c r="C9" i="4"/>
  <c r="B9" i="4"/>
  <c r="I89" i="3"/>
  <c r="F89" i="3"/>
  <c r="C89" i="3"/>
  <c r="I88" i="3"/>
  <c r="F88" i="3"/>
  <c r="C88" i="3"/>
  <c r="I87" i="3"/>
  <c r="F87" i="3"/>
  <c r="C87" i="3"/>
  <c r="I86" i="3"/>
  <c r="F86" i="3"/>
  <c r="C86" i="3"/>
  <c r="I85" i="3"/>
  <c r="F85" i="3"/>
  <c r="C85" i="3"/>
  <c r="I84" i="3"/>
  <c r="F84" i="3"/>
  <c r="C84" i="3"/>
  <c r="I83" i="3"/>
  <c r="F83" i="3"/>
  <c r="C83" i="3"/>
  <c r="I82" i="3"/>
  <c r="F82" i="3"/>
  <c r="C82" i="3"/>
  <c r="I81" i="3"/>
  <c r="F81" i="3"/>
  <c r="C81" i="3"/>
  <c r="I80" i="3"/>
  <c r="F80" i="3"/>
  <c r="C80" i="3"/>
  <c r="I79" i="3"/>
  <c r="F79" i="3"/>
  <c r="C79" i="3"/>
  <c r="I78" i="3"/>
  <c r="F78" i="3"/>
  <c r="C78" i="3"/>
  <c r="I77" i="3"/>
  <c r="F77" i="3"/>
  <c r="C77" i="3"/>
  <c r="I76" i="3"/>
  <c r="F76" i="3"/>
  <c r="C76" i="3"/>
  <c r="I75" i="3"/>
  <c r="F75" i="3"/>
  <c r="C75" i="3"/>
  <c r="I74" i="3"/>
  <c r="F74" i="3"/>
  <c r="C74" i="3"/>
  <c r="I73" i="3"/>
  <c r="F73" i="3"/>
  <c r="C73" i="3"/>
  <c r="I72" i="3"/>
  <c r="F72" i="3"/>
  <c r="C72" i="3"/>
  <c r="I71" i="3"/>
  <c r="F71" i="3"/>
  <c r="C71" i="3"/>
  <c r="I70" i="3"/>
  <c r="F70" i="3"/>
  <c r="C70" i="3"/>
  <c r="I69" i="3"/>
  <c r="F69" i="3"/>
  <c r="C69" i="3"/>
  <c r="I68" i="3"/>
  <c r="F68" i="3"/>
  <c r="C68" i="3"/>
  <c r="I66" i="3"/>
  <c r="F66" i="3"/>
  <c r="C66" i="3"/>
  <c r="I65" i="3"/>
  <c r="F65" i="3"/>
  <c r="C65" i="3"/>
  <c r="I64" i="3"/>
  <c r="F64" i="3"/>
  <c r="C64" i="3"/>
  <c r="I63" i="3"/>
  <c r="F63" i="3"/>
  <c r="C63" i="3"/>
  <c r="I62" i="3"/>
  <c r="F62" i="3"/>
  <c r="C62" i="3"/>
  <c r="I61" i="3"/>
  <c r="F61" i="3"/>
  <c r="C61" i="3"/>
  <c r="I60" i="3"/>
  <c r="F60" i="3"/>
  <c r="C60" i="3"/>
  <c r="I59" i="3"/>
  <c r="F59" i="3"/>
  <c r="C59" i="3"/>
  <c r="I58" i="3"/>
  <c r="F58" i="3"/>
  <c r="C58" i="3"/>
  <c r="I57" i="3"/>
  <c r="F57" i="3"/>
  <c r="C57" i="3"/>
  <c r="I56" i="3"/>
  <c r="F56" i="3"/>
  <c r="C56" i="3"/>
  <c r="I55" i="3"/>
  <c r="F55" i="3"/>
  <c r="C55" i="3"/>
  <c r="I54" i="3"/>
  <c r="F54" i="3"/>
  <c r="C54" i="3"/>
  <c r="I53" i="3"/>
  <c r="F53" i="3"/>
  <c r="C53" i="3"/>
  <c r="I52" i="3"/>
  <c r="F52" i="3"/>
  <c r="C52" i="3"/>
  <c r="I51" i="3"/>
  <c r="F51" i="3"/>
  <c r="C51" i="3"/>
  <c r="I50" i="3"/>
  <c r="F50" i="3"/>
  <c r="C50" i="3"/>
  <c r="I49" i="3"/>
  <c r="F49" i="3"/>
  <c r="C49" i="3"/>
  <c r="I48" i="3"/>
  <c r="F48" i="3"/>
  <c r="C48" i="3"/>
  <c r="I36" i="3"/>
  <c r="F36" i="3"/>
  <c r="C36" i="3"/>
  <c r="I35" i="3"/>
  <c r="F35" i="3"/>
  <c r="C35" i="3"/>
  <c r="I34" i="3"/>
  <c r="F34" i="3"/>
  <c r="C34" i="3"/>
  <c r="I33" i="3"/>
  <c r="F33" i="3"/>
  <c r="C33" i="3"/>
  <c r="I32" i="3"/>
  <c r="F32" i="3"/>
  <c r="C32" i="3"/>
  <c r="I31" i="3"/>
  <c r="F31" i="3"/>
  <c r="C31" i="3"/>
  <c r="I30" i="3"/>
  <c r="F30" i="3"/>
  <c r="C30" i="3"/>
  <c r="I29" i="3"/>
  <c r="F29" i="3"/>
  <c r="C29" i="3"/>
  <c r="I28" i="3"/>
  <c r="F28" i="3"/>
  <c r="C28" i="3"/>
  <c r="I27" i="3"/>
  <c r="F27" i="3"/>
  <c r="C27" i="3"/>
  <c r="I26" i="3"/>
  <c r="F26" i="3"/>
  <c r="C26" i="3"/>
  <c r="I25" i="3"/>
  <c r="F25" i="3"/>
  <c r="C25" i="3"/>
  <c r="I23" i="3"/>
  <c r="F23" i="3"/>
  <c r="C23" i="3"/>
  <c r="I22" i="3"/>
  <c r="F22" i="3"/>
  <c r="C22" i="3"/>
  <c r="I21" i="3"/>
  <c r="F21" i="3"/>
  <c r="C21" i="3"/>
  <c r="I20" i="3"/>
  <c r="F20" i="3"/>
  <c r="C20" i="3"/>
  <c r="I19" i="3"/>
  <c r="F19" i="3"/>
  <c r="C19" i="3"/>
  <c r="I18" i="3"/>
  <c r="F18" i="3"/>
  <c r="C18" i="3"/>
  <c r="I17" i="3"/>
  <c r="F17" i="3"/>
  <c r="C17" i="3"/>
  <c r="I16" i="3"/>
  <c r="F16" i="3"/>
  <c r="C16" i="3"/>
  <c r="I15" i="3"/>
  <c r="F15" i="3"/>
  <c r="C15" i="3"/>
  <c r="I14" i="3"/>
  <c r="F14" i="3"/>
  <c r="C14" i="3"/>
  <c r="I13" i="3"/>
  <c r="F13" i="3"/>
  <c r="C13" i="3"/>
  <c r="I12" i="3"/>
  <c r="F12" i="3"/>
  <c r="C12" i="3"/>
  <c r="I11" i="3"/>
  <c r="F11" i="3"/>
  <c r="C11" i="3"/>
  <c r="BO219" i="2"/>
  <c r="BO220" i="2"/>
  <c r="BO221" i="2"/>
  <c r="BN219" i="2"/>
  <c r="BN220" i="2"/>
  <c r="BN221" i="2"/>
  <c r="BM219" i="2"/>
  <c r="BM220" i="2"/>
  <c r="BM221" i="2"/>
  <c r="BL219" i="2"/>
  <c r="BL220" i="2"/>
  <c r="BL221" i="2"/>
  <c r="BK219" i="2"/>
  <c r="BK220" i="2"/>
  <c r="BK221" i="2"/>
  <c r="BJ219" i="2"/>
  <c r="BJ220" i="2"/>
  <c r="BJ221" i="2"/>
  <c r="BI219" i="2"/>
  <c r="BI220" i="2"/>
  <c r="BI221" i="2"/>
  <c r="BH219" i="2"/>
  <c r="BH220" i="2"/>
  <c r="BH221" i="2"/>
  <c r="BG219" i="2"/>
  <c r="BG220" i="2"/>
  <c r="BG221" i="2"/>
  <c r="BF219" i="2"/>
  <c r="BF220" i="2"/>
  <c r="BF221" i="2"/>
  <c r="BE219" i="2"/>
  <c r="BE220" i="2"/>
  <c r="BE221" i="2"/>
  <c r="BD219" i="2"/>
  <c r="BD220" i="2"/>
  <c r="BD221" i="2"/>
  <c r="BC219" i="2"/>
  <c r="BC220" i="2"/>
  <c r="BC221" i="2"/>
  <c r="BB219" i="2"/>
  <c r="BB220" i="2"/>
  <c r="BB221" i="2"/>
  <c r="BA219" i="2"/>
  <c r="BA220" i="2"/>
  <c r="BA221" i="2"/>
  <c r="AZ219" i="2"/>
  <c r="AZ220" i="2"/>
  <c r="AZ221" i="2"/>
  <c r="AY219" i="2"/>
  <c r="AY220" i="2"/>
  <c r="AY221" i="2"/>
  <c r="AX219" i="2"/>
  <c r="AX220" i="2"/>
  <c r="AX221" i="2"/>
  <c r="AW219" i="2"/>
  <c r="AW220" i="2"/>
  <c r="AW221" i="2"/>
  <c r="AV219" i="2"/>
  <c r="AV220" i="2"/>
  <c r="AV221" i="2"/>
  <c r="AU219" i="2"/>
  <c r="AU220" i="2"/>
  <c r="AU221" i="2"/>
  <c r="AT219" i="2"/>
  <c r="AT220" i="2"/>
  <c r="AT221" i="2"/>
  <c r="AS219" i="2"/>
  <c r="AS220" i="2"/>
  <c r="AS221" i="2"/>
  <c r="AR219" i="2"/>
  <c r="AR220" i="2"/>
  <c r="AR221" i="2"/>
  <c r="AQ219" i="2"/>
  <c r="AQ220" i="2"/>
  <c r="AQ221" i="2"/>
  <c r="AP219" i="2"/>
  <c r="AP220" i="2"/>
  <c r="AP221" i="2"/>
  <c r="AO219" i="2"/>
  <c r="AO220" i="2"/>
  <c r="AO221" i="2"/>
  <c r="AN219" i="2"/>
  <c r="AN220" i="2"/>
  <c r="AN221" i="2"/>
  <c r="AM219" i="2"/>
  <c r="AM220" i="2"/>
  <c r="AM221" i="2"/>
  <c r="AL219" i="2"/>
  <c r="AL220" i="2"/>
  <c r="AL221" i="2"/>
  <c r="AK219" i="2"/>
  <c r="AK220" i="2"/>
  <c r="AK221" i="2"/>
  <c r="AJ219" i="2"/>
  <c r="AJ220" i="2"/>
  <c r="AJ221" i="2"/>
  <c r="AI219" i="2"/>
  <c r="AI220" i="2"/>
  <c r="AI221" i="2"/>
  <c r="AH219" i="2"/>
  <c r="AH220" i="2"/>
  <c r="AH221" i="2"/>
  <c r="AG219" i="2"/>
  <c r="AG220" i="2"/>
  <c r="AG221" i="2"/>
  <c r="AF219" i="2"/>
  <c r="AF220" i="2"/>
  <c r="AF221" i="2"/>
  <c r="AE219" i="2"/>
  <c r="AE220" i="2"/>
  <c r="AE221" i="2"/>
  <c r="AD219" i="2"/>
  <c r="AD220" i="2"/>
  <c r="AD221" i="2"/>
  <c r="AC219" i="2"/>
  <c r="AC220" i="2"/>
  <c r="AC221" i="2"/>
  <c r="AB219" i="2"/>
  <c r="AB220" i="2"/>
  <c r="AB221" i="2"/>
  <c r="AA219" i="2"/>
  <c r="AA220" i="2"/>
  <c r="AA221" i="2"/>
  <c r="Z219" i="2"/>
  <c r="Z220" i="2"/>
  <c r="Z221" i="2"/>
  <c r="Y219" i="2"/>
  <c r="Y220" i="2"/>
  <c r="Y221" i="2"/>
  <c r="X219" i="2"/>
  <c r="X220" i="2"/>
  <c r="X221" i="2"/>
  <c r="W219" i="2"/>
  <c r="W220" i="2"/>
  <c r="W221" i="2"/>
  <c r="V219" i="2"/>
  <c r="V220" i="2"/>
  <c r="V221" i="2"/>
  <c r="U219" i="2"/>
  <c r="U220" i="2"/>
  <c r="U221" i="2"/>
  <c r="T219" i="2"/>
  <c r="T220" i="2"/>
  <c r="T221" i="2"/>
  <c r="S219" i="2"/>
  <c r="S220" i="2"/>
  <c r="S221" i="2"/>
  <c r="R219" i="2"/>
  <c r="R220" i="2"/>
  <c r="R221" i="2"/>
  <c r="Q219" i="2"/>
  <c r="Q220" i="2"/>
  <c r="Q221" i="2"/>
  <c r="P219" i="2"/>
  <c r="P220" i="2"/>
  <c r="P221" i="2"/>
  <c r="O219" i="2"/>
  <c r="O220" i="2"/>
  <c r="O221" i="2"/>
  <c r="N219" i="2"/>
  <c r="N220" i="2"/>
  <c r="N221" i="2"/>
  <c r="M219" i="2"/>
  <c r="M220" i="2"/>
  <c r="M221" i="2"/>
  <c r="L219" i="2"/>
  <c r="L220" i="2"/>
  <c r="L221" i="2"/>
  <c r="K219" i="2"/>
  <c r="K220" i="2"/>
  <c r="K221" i="2"/>
  <c r="J219" i="2"/>
  <c r="J220" i="2"/>
  <c r="J221" i="2"/>
  <c r="I219" i="2"/>
  <c r="I220" i="2"/>
  <c r="I221" i="2"/>
  <c r="H219" i="2"/>
  <c r="H220" i="2"/>
  <c r="H221" i="2"/>
  <c r="G219" i="2"/>
  <c r="G220" i="2"/>
  <c r="G221" i="2"/>
  <c r="F219" i="2"/>
  <c r="F220" i="2"/>
  <c r="F221" i="2"/>
  <c r="E219" i="2"/>
  <c r="E220" i="2"/>
  <c r="E221" i="2"/>
  <c r="D219" i="2"/>
  <c r="D220" i="2"/>
  <c r="D221" i="2"/>
  <c r="C219" i="2"/>
  <c r="C220" i="2"/>
  <c r="C221" i="2"/>
  <c r="B219" i="2"/>
  <c r="B220" i="2"/>
  <c r="B221" i="2"/>
  <c r="BN216" i="2"/>
  <c r="BN217" i="2"/>
  <c r="BN218" i="2"/>
  <c r="BL216" i="2"/>
  <c r="BL217" i="2"/>
  <c r="BL218" i="2"/>
  <c r="BN219" i="1"/>
  <c r="BN220" i="1"/>
  <c r="BN221" i="1"/>
  <c r="BL219" i="1"/>
  <c r="BL220" i="1"/>
  <c r="BL221" i="1"/>
</calcChain>
</file>

<file path=xl/comments1.xml><?xml version="1.0" encoding="utf-8"?>
<comments xmlns="http://schemas.openxmlformats.org/spreadsheetml/2006/main">
  <authors>
    <author>Carmen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 independence date was corrected to 1922.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Original table did not tally the 1947-1948 banking crisis.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</commentList>
</comments>
</file>

<file path=xl/sharedStrings.xml><?xml version="1.0" encoding="utf-8"?>
<sst xmlns="http://schemas.openxmlformats.org/spreadsheetml/2006/main" count="434" uniqueCount="180">
  <si>
    <t>Banking crises</t>
  </si>
  <si>
    <t>Austria</t>
  </si>
  <si>
    <t>Belgium</t>
  </si>
  <si>
    <t>Denmark</t>
  </si>
  <si>
    <t>Finland</t>
  </si>
  <si>
    <t>France</t>
  </si>
  <si>
    <t>Germany</t>
  </si>
  <si>
    <t>Africa</t>
  </si>
  <si>
    <t>Asia</t>
  </si>
  <si>
    <t>Europe: "Advanced"</t>
  </si>
  <si>
    <t>Europe: Emerging</t>
  </si>
  <si>
    <t>Latin America</t>
  </si>
  <si>
    <t>North America</t>
  </si>
  <si>
    <t>Oceania</t>
  </si>
  <si>
    <t xml:space="preserve">Algeria </t>
  </si>
  <si>
    <t xml:space="preserve"> Angola </t>
  </si>
  <si>
    <t>Central African Republic</t>
  </si>
  <si>
    <t>Cote D'Ivoire</t>
  </si>
  <si>
    <t>Egypt</t>
  </si>
  <si>
    <t xml:space="preserve">Kenya </t>
  </si>
  <si>
    <t xml:space="preserve">Mauritius </t>
  </si>
  <si>
    <t xml:space="preserve">Morocco </t>
  </si>
  <si>
    <t>Nigeria</t>
  </si>
  <si>
    <t xml:space="preserve">South Africa </t>
  </si>
  <si>
    <t>Tunisia</t>
  </si>
  <si>
    <t xml:space="preserve">Zambia </t>
  </si>
  <si>
    <t xml:space="preserve">Zimbabwe </t>
  </si>
  <si>
    <t xml:space="preserve">China </t>
  </si>
  <si>
    <t xml:space="preserve">India </t>
  </si>
  <si>
    <t xml:space="preserve">Indonesia </t>
  </si>
  <si>
    <t xml:space="preserve">Japan </t>
  </si>
  <si>
    <t xml:space="preserve">Korea </t>
  </si>
  <si>
    <t xml:space="preserve">Malaysia </t>
  </si>
  <si>
    <t>Myanmar (Burma)</t>
  </si>
  <si>
    <t>Philippines</t>
  </si>
  <si>
    <t>Singapore</t>
  </si>
  <si>
    <t>Sri Lanka</t>
  </si>
  <si>
    <t>Taiwan</t>
  </si>
  <si>
    <t>Thailand</t>
  </si>
  <si>
    <t>Greece</t>
  </si>
  <si>
    <t xml:space="preserve">Italy </t>
  </si>
  <si>
    <t>Netherlands</t>
  </si>
  <si>
    <t>Norway</t>
  </si>
  <si>
    <t>Portugal</t>
  </si>
  <si>
    <t>Spain</t>
  </si>
  <si>
    <t>Sweden</t>
  </si>
  <si>
    <t>United Kingdom</t>
  </si>
  <si>
    <t>Hungary</t>
  </si>
  <si>
    <t>Poland</t>
  </si>
  <si>
    <t>Romania</t>
  </si>
  <si>
    <t>Russia</t>
  </si>
  <si>
    <t>Turkey</t>
  </si>
  <si>
    <t>Argentina</t>
  </si>
  <si>
    <t xml:space="preserve">Bolivia </t>
  </si>
  <si>
    <t xml:space="preserve">Brazil </t>
  </si>
  <si>
    <t>Chile</t>
  </si>
  <si>
    <t>Colombia</t>
  </si>
  <si>
    <t xml:space="preserve">Costa Rica </t>
  </si>
  <si>
    <t xml:space="preserve">Dominican Republic </t>
  </si>
  <si>
    <t>Ecuador</t>
  </si>
  <si>
    <t>El Salvador</t>
  </si>
  <si>
    <t xml:space="preserve">Guatemala </t>
  </si>
  <si>
    <t xml:space="preserve">Honduras </t>
  </si>
  <si>
    <t xml:space="preserve">Mexico </t>
  </si>
  <si>
    <t>Nicaragua</t>
  </si>
  <si>
    <t>Panama</t>
  </si>
  <si>
    <t>Paraguay</t>
  </si>
  <si>
    <t>Peru</t>
  </si>
  <si>
    <t>Uruguay</t>
  </si>
  <si>
    <t>Venezuela</t>
  </si>
  <si>
    <t>Canada</t>
  </si>
  <si>
    <t>United States</t>
  </si>
  <si>
    <t>Australia</t>
  </si>
  <si>
    <t>New Zealand</t>
  </si>
  <si>
    <t>Independence</t>
  </si>
  <si>
    <t>Number and shares of banking crises years since independence</t>
  </si>
  <si>
    <t>Years, 1800-2008</t>
  </si>
  <si>
    <t>No observations</t>
  </si>
  <si>
    <t>Share, 1800-2008</t>
  </si>
  <si>
    <t>Years, 1945-2008</t>
  </si>
  <si>
    <t>Share, 1945-2008</t>
  </si>
  <si>
    <t>External debt crises</t>
  </si>
  <si>
    <t>Years, 1800-2006</t>
  </si>
  <si>
    <t>Share, 1800-2006</t>
  </si>
  <si>
    <t>Years, 1945-2006</t>
  </si>
  <si>
    <t>Share, 1945-2006</t>
  </si>
  <si>
    <t>Table 3.  Frequency of Banking Crises: Africa and Asia through 2008</t>
  </si>
  <si>
    <t>Number of banking</t>
  </si>
  <si>
    <t>Region</t>
  </si>
  <si>
    <t>Country</t>
  </si>
  <si>
    <t>crises since</t>
  </si>
  <si>
    <t>independence or 1800</t>
  </si>
  <si>
    <t>independence or 1945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</si>
  <si>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South Africa the calculations are for 1850–2008; for India these are for 1800–2008.</t>
    </r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</si>
  <si>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Authors’ calculations, Bordo et al. (2001), Caprio et al. (2005), Kaminsky and Reinhart (1999), and Jácome (2008). See also Appendix II.</t>
    </r>
  </si>
  <si>
    <t>Table 4.  Frequency of Banking Crises: Europe, Latin America, North America, and Oceania, through 2008</t>
  </si>
  <si>
    <t xml:space="preserve"> </t>
  </si>
  <si>
    <t>Europe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</si>
  <si>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countries that became independent prior to 1800 the calculations are for 1800–2006.</t>
    </r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</si>
  <si>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 xml:space="preserve">Authors’ calculations, Bordo et al. (2001), Caprio et al. (2005), Kaminsky and Reinhart (1999), and Jácome (2008). See also Appendix II.  </t>
    </r>
  </si>
  <si>
    <t>Statistics by region</t>
  </si>
  <si>
    <t>Independence year if</t>
  </si>
  <si>
    <t>1800 or independence to 2008</t>
  </si>
  <si>
    <t>1945 or independence to 2008</t>
  </si>
  <si>
    <t>1800 or independence to 2006</t>
  </si>
  <si>
    <t>Table 1. Debt and Banking Crises: Africa and Asia, Year of Independence–2008</t>
  </si>
  <si>
    <t>post 1800</t>
  </si>
  <si>
    <t>Prob(banking crisis)</t>
  </si>
  <si>
    <t>Number of banking crises</t>
  </si>
  <si>
    <t>Prob(default)</t>
  </si>
  <si>
    <t>Algeria</t>
  </si>
  <si>
    <t xml:space="preserve">Share of years in default </t>
  </si>
  <si>
    <t xml:space="preserve">Share of years in a </t>
  </si>
  <si>
    <t>Angola</t>
  </si>
  <si>
    <t>rescheduling crisis since</t>
  </si>
  <si>
    <t>banking crisis since</t>
  </si>
  <si>
    <t>Cote d'Ivoire</t>
  </si>
  <si>
    <t>Note: Through 2006</t>
  </si>
  <si>
    <t>Kenya</t>
  </si>
  <si>
    <t>Morocco</t>
  </si>
  <si>
    <t>Mauritius</t>
  </si>
  <si>
    <t>South Africa</t>
  </si>
  <si>
    <t>Zambia</t>
  </si>
  <si>
    <t>Zimbabwe</t>
  </si>
  <si>
    <t>Average</t>
  </si>
  <si>
    <t>China</t>
  </si>
  <si>
    <t>Japan</t>
  </si>
  <si>
    <t>India</t>
  </si>
  <si>
    <t>Indonesia</t>
  </si>
  <si>
    <t>Korea</t>
  </si>
  <si>
    <t>Malaysia</t>
  </si>
  <si>
    <t>Myanmar</t>
  </si>
  <si>
    <t>Italy</t>
  </si>
  <si>
    <t>Sources: Authors’ calculations, Bordo et al. (2001), Caprio et al. (2005), Kaminsky and Reinhart (1999), Jácome (2008),</t>
  </si>
  <si>
    <t xml:space="preserve">Standard and Poor’s, Purcell and Kaufman (1993), Reinhart, Rogoff and Savastano (2003) and sources cited therein. See also Appendix II. </t>
  </si>
  <si>
    <t>Table 2. Debt and Banking Crises: Europe, Latin America, North America, and Oceania, Year of Independence–2008</t>
  </si>
  <si>
    <t>Turkey/Ottoman Empire</t>
  </si>
  <si>
    <t>Bolivia</t>
  </si>
  <si>
    <t>Brazil</t>
  </si>
  <si>
    <t>Costa Rica</t>
  </si>
  <si>
    <t>Dominican Republic</t>
  </si>
  <si>
    <t xml:space="preserve">Ecuador </t>
  </si>
  <si>
    <t>Honduras</t>
  </si>
  <si>
    <t>Mexico</t>
  </si>
  <si>
    <t>Of which Argentina, Brazil and Mexico</t>
  </si>
  <si>
    <t>Statistics by Advanced -Emerging groupings</t>
  </si>
  <si>
    <t>Notes</t>
  </si>
  <si>
    <t>In general, the share of years in banking crises shown here are likely to understate the "true" share, especially</t>
  </si>
  <si>
    <t>for pre-WWI (and in many cases,pre-WWII), where we tend to have less information about how long these episodes lasted.</t>
  </si>
  <si>
    <t>Proportionally more information is available about the starting dates of banking crises or financial panics.</t>
  </si>
  <si>
    <t>Austria: The share of banking crises did not include 2008 in the original paper (the 2.4 shown above does).</t>
  </si>
  <si>
    <t>Greece: The default probability shwon in the original paper (50.6) is for 1800-2006.</t>
  </si>
  <si>
    <t xml:space="preserve"> As such it includes the default years of 1826-1829 just prior to independence (these were liberty bonds), which is why it is slightly</t>
  </si>
  <si>
    <t>above the 48.9 shown above.</t>
  </si>
  <si>
    <t>Norway: The higher share of banking crises years in the original paper included the protracted 1899 crisis</t>
  </si>
  <si>
    <t>just prior to independence (1901).</t>
  </si>
  <si>
    <t>Portugal: The 2.4 share of banking crises did not include 2008 (the 3.3 shown above does).</t>
  </si>
  <si>
    <t>Venezuela: The probability of default shown in the original paper (38.4) is for 1800-2006. It is</t>
  </si>
  <si>
    <t>slightly higher than the 36.2 shown here (from independence 1830-2006), as it includes Gran Colombia's,</t>
  </si>
  <si>
    <t>(Venezuela was a part of it) default in 1828.</t>
  </si>
  <si>
    <t>Emerging Europe</t>
  </si>
  <si>
    <t>Emerging Europe average</t>
  </si>
  <si>
    <t>Emerging average/standard deviation</t>
  </si>
  <si>
    <t>Advanced economies</t>
  </si>
  <si>
    <t>Advanced economies average/standard deviation</t>
  </si>
  <si>
    <t>Region/Group</t>
  </si>
  <si>
    <t>Share of years in banking crisis</t>
  </si>
  <si>
    <t>since independence or 1800</t>
  </si>
  <si>
    <t>of which: Argentina, Brazil, and Mexico</t>
  </si>
  <si>
    <t>Advanced</t>
  </si>
  <si>
    <t>Emerging</t>
  </si>
  <si>
    <t xml:space="preserve">Notes: Advanced economies are comprised of North America, Oceania, Japan and all European countries not listed below as part of emerging Europe. </t>
  </si>
  <si>
    <t>Emerging economies consist of Africa, all Asian countries except Japan, Latin America, and emerging Europe (Hungary, Poland, Romania, Russia, and Turkey).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</si>
  <si>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</si>
  <si>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</si>
  <si>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</si>
  <si>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</si>
  <si>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10.5 Summary of the incidence and frequency of banking crises, 1800 (or year of independence) to 2008 </t>
  </si>
  <si>
    <t>page 154</t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</si>
  <si>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>based on Tables 10.1-10.4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</si>
</sst>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name val="Times New Roman"/>
      <family val="1"/>
    </font>
    <font>
      <sz val="12"/>
      <color rgb="FF333333"/>
      <name val="Times New Roman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1" xfId="0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3" xfId="0" applyFill="1" applyBorder="1"/>
    <xf numFmtId="0" fontId="4" fillId="3" borderId="0" xfId="0" applyFont="1" applyFill="1"/>
    <xf numFmtId="0" fontId="2" fillId="3" borderId="0" xfId="0" applyFont="1" applyFill="1"/>
    <xf numFmtId="0" fontId="0" fillId="3" borderId="2" xfId="0" applyFill="1" applyBorder="1"/>
    <xf numFmtId="0" fontId="2" fillId="3" borderId="2" xfId="0" applyFont="1" applyFill="1" applyBorder="1"/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3" fillId="0" borderId="0" xfId="0" applyFont="1"/>
    <xf numFmtId="0" fontId="2" fillId="3" borderId="0" xfId="0" applyFont="1" applyFill="1" applyAlignment="1"/>
    <xf numFmtId="0" fontId="2" fillId="3" borderId="0" xfId="1" applyFont="1" applyFill="1" applyAlignment="1"/>
    <xf numFmtId="164" fontId="2" fillId="3" borderId="0" xfId="1" applyNumberFormat="1" applyFont="1" applyFill="1" applyAlignment="1"/>
    <xf numFmtId="0" fontId="0" fillId="2" borderId="0" xfId="0" applyFill="1" applyBorder="1"/>
    <xf numFmtId="0" fontId="2" fillId="3" borderId="3" xfId="0" applyFont="1" applyFill="1" applyBorder="1"/>
    <xf numFmtId="164" fontId="2" fillId="3" borderId="0" xfId="0" applyNumberFormat="1" applyFont="1" applyFill="1"/>
    <xf numFmtId="0" fontId="2" fillId="2" borderId="4" xfId="1" applyFont="1" applyFill="1" applyBorder="1" applyAlignment="1"/>
    <xf numFmtId="0" fontId="1" fillId="2" borderId="4" xfId="0" applyFont="1" applyFill="1" applyBorder="1"/>
    <xf numFmtId="164" fontId="2" fillId="2" borderId="4" xfId="1" applyNumberFormat="1" applyFont="1" applyFill="1" applyBorder="1" applyAlignment="1"/>
    <xf numFmtId="0" fontId="2" fillId="2" borderId="4" xfId="0" applyFont="1" applyFill="1" applyBorder="1" applyAlignment="1"/>
    <xf numFmtId="164" fontId="2" fillId="3" borderId="0" xfId="0" applyNumberFormat="1" applyFont="1" applyFill="1" applyAlignment="1"/>
    <xf numFmtId="0" fontId="2" fillId="2" borderId="1" xfId="1" applyFont="1" applyFill="1" applyBorder="1" applyAlignment="1"/>
    <xf numFmtId="0" fontId="1" fillId="2" borderId="1" xfId="0" applyFont="1" applyFill="1" applyBorder="1"/>
    <xf numFmtId="164" fontId="2" fillId="2" borderId="1" xfId="1" applyNumberFormat="1" applyFont="1" applyFill="1" applyBorder="1" applyAlignment="1"/>
    <xf numFmtId="0" fontId="2" fillId="2" borderId="2" xfId="1" applyFont="1" applyFill="1" applyBorder="1" applyAlignment="1"/>
    <xf numFmtId="0" fontId="1" fillId="2" borderId="2" xfId="0" applyFont="1" applyFill="1" applyBorder="1"/>
    <xf numFmtId="164" fontId="2" fillId="2" borderId="2" xfId="1" applyNumberFormat="1" applyFont="1" applyFill="1" applyBorder="1" applyAlignment="1"/>
    <xf numFmtId="1" fontId="2" fillId="3" borderId="0" xfId="1" applyNumberFormat="1" applyFont="1" applyFill="1" applyAlignment="1"/>
    <xf numFmtId="164" fontId="2" fillId="3" borderId="0" xfId="0" applyNumberFormat="1" applyFont="1" applyFill="1" applyBorder="1"/>
    <xf numFmtId="0" fontId="0" fillId="0" borderId="2" xfId="0" applyBorder="1"/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2" fillId="2" borderId="0" xfId="1" applyFont="1" applyFill="1" applyBorder="1" applyAlignment="1"/>
    <xf numFmtId="164" fontId="2" fillId="2" borderId="0" xfId="1" applyNumberFormat="1" applyFont="1" applyFill="1" applyBorder="1" applyAlignment="1"/>
    <xf numFmtId="0" fontId="2" fillId="2" borderId="0" xfId="0" applyFont="1" applyFill="1" applyBorder="1" applyAlignment="1"/>
    <xf numFmtId="0" fontId="2" fillId="3" borderId="2" xfId="0" applyFont="1" applyFill="1" applyBorder="1" applyAlignment="1"/>
    <xf numFmtId="0" fontId="2" fillId="0" borderId="0" xfId="1" applyFont="1" applyFill="1" applyAlignment="1"/>
    <xf numFmtId="164" fontId="2" fillId="0" borderId="0" xfId="1" applyNumberFormat="1" applyFont="1" applyAlignment="1"/>
    <xf numFmtId="1" fontId="2" fillId="0" borderId="0" xfId="1" applyNumberFormat="1" applyFont="1" applyAlignment="1"/>
    <xf numFmtId="0" fontId="0" fillId="0" borderId="0" xfId="0" applyFill="1"/>
    <xf numFmtId="0" fontId="6" fillId="3" borderId="0" xfId="0" applyFont="1" applyFill="1" applyAlignment="1">
      <alignment horizontal="left" vertical="center"/>
    </xf>
    <xf numFmtId="164" fontId="2" fillId="3" borderId="2" xfId="0" applyNumberFormat="1" applyFont="1" applyFill="1" applyBorder="1"/>
    <xf numFmtId="0" fontId="2" fillId="3" borderId="0" xfId="0" applyFont="1" applyFill="1" applyAlignment="1">
      <alignment horizontal="left" vertical="center" indent="1"/>
    </xf>
    <xf numFmtId="0" fontId="2" fillId="3" borderId="0" xfId="5" applyFill="1" applyAlignment="1"/>
    <xf numFmtId="0" fontId="2" fillId="0" borderId="0" xfId="5" applyAlignment="1"/>
    <xf numFmtId="0" fontId="2" fillId="0" borderId="0" xfId="5"/>
    <xf numFmtId="0" fontId="6" fillId="2" borderId="5" xfId="5" applyFont="1" applyFill="1" applyBorder="1" applyAlignment="1"/>
    <xf numFmtId="0" fontId="6" fillId="2" borderId="1" xfId="5" applyFont="1" applyFill="1" applyBorder="1" applyAlignment="1"/>
    <xf numFmtId="0" fontId="6" fillId="2" borderId="6" xfId="5" applyFont="1" applyFill="1" applyBorder="1" applyAlignment="1"/>
    <xf numFmtId="0" fontId="6" fillId="2" borderId="7" xfId="5" applyFont="1" applyFill="1" applyBorder="1" applyAlignment="1"/>
    <xf numFmtId="0" fontId="6" fillId="2" borderId="0" xfId="5" applyFont="1" applyFill="1" applyBorder="1" applyAlignment="1"/>
    <xf numFmtId="0" fontId="6" fillId="2" borderId="8" xfId="5" applyFont="1" applyFill="1" applyBorder="1" applyAlignment="1"/>
    <xf numFmtId="0" fontId="9" fillId="2" borderId="7" xfId="5" applyFont="1" applyFill="1" applyBorder="1" applyAlignment="1"/>
    <xf numFmtId="0" fontId="6" fillId="2" borderId="9" xfId="5" applyFont="1" applyFill="1" applyBorder="1" applyAlignment="1"/>
    <xf numFmtId="0" fontId="6" fillId="2" borderId="2" xfId="5" applyFont="1" applyFill="1" applyBorder="1" applyAlignment="1"/>
    <xf numFmtId="0" fontId="6" fillId="2" borderId="10" xfId="5" applyFont="1" applyFill="1" applyBorder="1" applyAlignment="1"/>
    <xf numFmtId="0" fontId="10" fillId="3" borderId="0" xfId="5" applyFont="1" applyFill="1" applyAlignment="1">
      <alignment vertical="center"/>
    </xf>
    <xf numFmtId="0" fontId="6" fillId="3" borderId="0" xfId="5" applyFont="1" applyFill="1" applyAlignment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19">
    <cellStyle name="ANCLAS,REZONES Y SUS PARTES,DE FUNDICION,DE HIERRO O DE ACERO" xfId="1"/>
    <cellStyle name="ANCLAS,REZONES Y SUS PARTES,DE FUNDICION,DE HIERRO O DE ACERO 2" xfId="7"/>
    <cellStyle name="ANCLAS,REZONES Y SUS PARTES,DE FUNDICION,DE HIERRO O DE ACERO 3" xfId="6"/>
    <cellStyle name="bstitutes]_x000d__x000d_; The following mappings take Word for MS-DOS names, PostScript names, and TrueType_x000d__x000d_; names into account" xfId="2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3"/>
    <cellStyle name="Normal 3" xfId="4"/>
    <cellStyle name="Normal 3 2" xfId="8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B20" sqref="B20"/>
    </sheetView>
  </sheetViews>
  <sheetFormatPr defaultColWidth="8.86328125" defaultRowHeight="13.15" x14ac:dyDescent="0.4"/>
  <cols>
    <col min="1" max="16384" width="8.86328125" style="65"/>
  </cols>
  <sheetData>
    <row r="1" spans="1:59" ht="13.5" thickBot="1" x14ac:dyDescent="0.4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</row>
    <row r="2" spans="1:59" ht="15.75" thickTop="1" x14ac:dyDescent="0.45">
      <c r="A2" s="63"/>
      <c r="B2" s="66" t="s">
        <v>173</v>
      </c>
      <c r="C2" s="67"/>
      <c r="D2" s="67"/>
      <c r="E2" s="67"/>
      <c r="F2" s="67"/>
      <c r="G2" s="67"/>
      <c r="H2" s="68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</row>
    <row r="3" spans="1:59" ht="15.4" x14ac:dyDescent="0.45">
      <c r="A3" s="63"/>
      <c r="B3" s="69" t="s">
        <v>174</v>
      </c>
      <c r="C3" s="70"/>
      <c r="D3" s="70"/>
      <c r="E3" s="70"/>
      <c r="F3" s="70"/>
      <c r="G3" s="70"/>
      <c r="H3" s="7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</row>
    <row r="4" spans="1:59" ht="15.4" x14ac:dyDescent="0.45">
      <c r="A4" s="63"/>
      <c r="B4" s="72" t="s">
        <v>175</v>
      </c>
      <c r="C4" s="70"/>
      <c r="D4" s="70"/>
      <c r="E4" s="70"/>
      <c r="F4" s="70"/>
      <c r="G4" s="70"/>
      <c r="H4" s="7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15.4" x14ac:dyDescent="0.45">
      <c r="A5" s="63"/>
      <c r="B5" s="69" t="s">
        <v>176</v>
      </c>
      <c r="C5" s="70"/>
      <c r="D5" s="70"/>
      <c r="E5" s="70"/>
      <c r="F5" s="70"/>
      <c r="G5" s="70"/>
      <c r="H5" s="71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</row>
    <row r="6" spans="1:59" ht="15.75" thickBot="1" x14ac:dyDescent="0.5">
      <c r="A6" s="63"/>
      <c r="B6" s="73"/>
      <c r="C6" s="74"/>
      <c r="D6" s="74"/>
      <c r="E6" s="74"/>
      <c r="F6" s="74"/>
      <c r="G6" s="74"/>
      <c r="H6" s="75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</row>
    <row r="7" spans="1:59" ht="13.5" thickTop="1" x14ac:dyDescent="0.4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</row>
    <row r="8" spans="1:59" x14ac:dyDescent="0.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</row>
    <row r="9" spans="1:59" ht="15.4" x14ac:dyDescent="0.45">
      <c r="A9" s="63"/>
      <c r="B9" s="76" t="s">
        <v>177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77" t="s">
        <v>178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</row>
    <row r="10" spans="1:59" x14ac:dyDescent="0.4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</row>
    <row r="11" spans="1:59" x14ac:dyDescent="0.4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</row>
    <row r="12" spans="1:59" x14ac:dyDescent="0.4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</row>
    <row r="13" spans="1:59" x14ac:dyDescent="0.4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</row>
    <row r="14" spans="1:59" x14ac:dyDescent="0.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</row>
    <row r="15" spans="1:59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</row>
    <row r="16" spans="1:59" x14ac:dyDescent="0.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</row>
    <row r="17" spans="1:59" x14ac:dyDescent="0.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</row>
    <row r="18" spans="1:59" x14ac:dyDescent="0.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</row>
    <row r="19" spans="1:59" x14ac:dyDescent="0.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</row>
    <row r="20" spans="1:59" x14ac:dyDescent="0.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</row>
    <row r="21" spans="1:59" x14ac:dyDescent="0.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</row>
    <row r="22" spans="1:59" x14ac:dyDescent="0.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</row>
    <row r="23" spans="1:59" x14ac:dyDescent="0.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</row>
    <row r="24" spans="1:59" x14ac:dyDescent="0.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</row>
    <row r="25" spans="1:59" x14ac:dyDescent="0.4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</row>
    <row r="26" spans="1:59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1:59" x14ac:dyDescent="0.4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</row>
    <row r="28" spans="1:59" x14ac:dyDescent="0.4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1:59" x14ac:dyDescent="0.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</row>
    <row r="30" spans="1:59" x14ac:dyDescent="0.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  <row r="31" spans="1:59" x14ac:dyDescent="0.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</row>
    <row r="32" spans="1:59" x14ac:dyDescent="0.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</row>
    <row r="33" spans="1:59" x14ac:dyDescent="0.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</row>
    <row r="34" spans="1:59" x14ac:dyDescent="0.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</row>
    <row r="35" spans="1:59" x14ac:dyDescent="0.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</row>
    <row r="36" spans="1:59" x14ac:dyDescent="0.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</row>
    <row r="37" spans="1:59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</row>
    <row r="38" spans="1:59" x14ac:dyDescent="0.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</row>
    <row r="39" spans="1:59" x14ac:dyDescent="0.4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</row>
    <row r="40" spans="1:59" x14ac:dyDescent="0.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1:59" x14ac:dyDescent="0.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</row>
    <row r="42" spans="1:59" x14ac:dyDescent="0.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</row>
    <row r="43" spans="1:59" x14ac:dyDescent="0.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</row>
    <row r="44" spans="1:59" x14ac:dyDescent="0.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</row>
    <row r="45" spans="1:59" x14ac:dyDescent="0.4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</row>
    <row r="46" spans="1:59" x14ac:dyDescent="0.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</row>
    <row r="47" spans="1:59" x14ac:dyDescent="0.4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</row>
    <row r="48" spans="1:59" x14ac:dyDescent="0.4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</row>
    <row r="49" spans="1:59" x14ac:dyDescent="0.4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  <row r="50" spans="1:59" x14ac:dyDescent="0.4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</row>
    <row r="51" spans="1:59" x14ac:dyDescent="0.4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</row>
    <row r="52" spans="1:59" x14ac:dyDescent="0.4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</row>
    <row r="53" spans="1:59" x14ac:dyDescent="0.4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</row>
    <row r="54" spans="1:59" x14ac:dyDescent="0.4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</row>
    <row r="55" spans="1:59" x14ac:dyDescent="0.4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</row>
    <row r="56" spans="1:59" x14ac:dyDescent="0.4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</row>
    <row r="57" spans="1:59" x14ac:dyDescent="0.4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</row>
    <row r="58" spans="1:59" x14ac:dyDescent="0.4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</row>
    <row r="59" spans="1:59" x14ac:dyDescent="0.4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</row>
    <row r="60" spans="1:59" x14ac:dyDescent="0.4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</row>
    <row r="61" spans="1:59" x14ac:dyDescent="0.4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</row>
    <row r="62" spans="1:59" x14ac:dyDescent="0.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</row>
    <row r="63" spans="1:59" x14ac:dyDescent="0.4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</row>
    <row r="64" spans="1:59" x14ac:dyDescent="0.4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</row>
    <row r="65" spans="1:59" x14ac:dyDescent="0.4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</row>
    <row r="66" spans="1:59" x14ac:dyDescent="0.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</row>
    <row r="67" spans="1:59" x14ac:dyDescent="0.4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</row>
    <row r="68" spans="1:59" x14ac:dyDescent="0.4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</row>
    <row r="69" spans="1:59" x14ac:dyDescent="0.4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</row>
    <row r="70" spans="1:59" x14ac:dyDescent="0.4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</row>
    <row r="71" spans="1:59" x14ac:dyDescent="0.4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</row>
    <row r="72" spans="1:59" x14ac:dyDescent="0.4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1:59" x14ac:dyDescent="0.4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59" x14ac:dyDescent="0.4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59" x14ac:dyDescent="0.4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59" x14ac:dyDescent="0.4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59" x14ac:dyDescent="0.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59" x14ac:dyDescent="0.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59" x14ac:dyDescent="0.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59" x14ac:dyDescent="0.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4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4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4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x14ac:dyDescent="0.4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 x14ac:dyDescent="0.4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4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 x14ac:dyDescent="0.4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59" x14ac:dyDescent="0.4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59" x14ac:dyDescent="0.4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59" x14ac:dyDescent="0.4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59" x14ac:dyDescent="0.4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59" x14ac:dyDescent="0.4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59" x14ac:dyDescent="0.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1:59" x14ac:dyDescent="0.4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59" x14ac:dyDescent="0.4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x14ac:dyDescent="0.4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x14ac:dyDescent="0.4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 x14ac:dyDescent="0.4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59" x14ac:dyDescent="0.4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59" x14ac:dyDescent="0.4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59" x14ac:dyDescent="0.4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59" x14ac:dyDescent="0.4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</row>
    <row r="104" spans="1:59" x14ac:dyDescent="0.4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</row>
    <row r="105" spans="1:59" x14ac:dyDescent="0.4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</row>
    <row r="106" spans="1:59" x14ac:dyDescent="0.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59" x14ac:dyDescent="0.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  <row r="108" spans="1:59" x14ac:dyDescent="0.4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</row>
    <row r="109" spans="1:59" x14ac:dyDescent="0.4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</row>
    <row r="110" spans="1:59" x14ac:dyDescent="0.4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</row>
    <row r="111" spans="1:59" x14ac:dyDescent="0.4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</row>
    <row r="112" spans="1:59" x14ac:dyDescent="0.4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</row>
    <row r="113" spans="1:59" x14ac:dyDescent="0.4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</row>
    <row r="114" spans="1:59" x14ac:dyDescent="0.4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</row>
    <row r="115" spans="1:59" x14ac:dyDescent="0.4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</row>
    <row r="116" spans="1:59" x14ac:dyDescent="0.4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</row>
    <row r="117" spans="1:59" x14ac:dyDescent="0.4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</row>
    <row r="118" spans="1:59" x14ac:dyDescent="0.4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</row>
    <row r="119" spans="1:59" x14ac:dyDescent="0.4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</row>
    <row r="120" spans="1:59" x14ac:dyDescent="0.4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</row>
    <row r="121" spans="1:59" x14ac:dyDescent="0.4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</row>
    <row r="122" spans="1:59" x14ac:dyDescent="0.4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</row>
    <row r="123" spans="1:59" x14ac:dyDescent="0.4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</row>
    <row r="124" spans="1:59" x14ac:dyDescent="0.4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</row>
    <row r="125" spans="1:59" x14ac:dyDescent="0.4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</row>
    <row r="126" spans="1:59" x14ac:dyDescent="0.4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</row>
    <row r="127" spans="1:59" x14ac:dyDescent="0.4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</row>
    <row r="128" spans="1:59" x14ac:dyDescent="0.4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</row>
    <row r="129" spans="1:59" x14ac:dyDescent="0.4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</row>
    <row r="130" spans="1:59" x14ac:dyDescent="0.4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</row>
    <row r="131" spans="1:59" x14ac:dyDescent="0.4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</row>
    <row r="132" spans="1:59" x14ac:dyDescent="0.4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</row>
    <row r="133" spans="1:59" x14ac:dyDescent="0.4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</row>
    <row r="134" spans="1:59" x14ac:dyDescent="0.4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</row>
    <row r="135" spans="1:59" x14ac:dyDescent="0.4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</row>
    <row r="136" spans="1:59" x14ac:dyDescent="0.4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</row>
    <row r="137" spans="1:59" x14ac:dyDescent="0.4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</row>
    <row r="138" spans="1:59" x14ac:dyDescent="0.4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</row>
    <row r="139" spans="1:59" x14ac:dyDescent="0.4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</row>
    <row r="140" spans="1:59" x14ac:dyDescent="0.4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</row>
    <row r="141" spans="1:59" x14ac:dyDescent="0.4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</row>
    <row r="142" spans="1:59" x14ac:dyDescent="0.4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</row>
    <row r="143" spans="1:59" x14ac:dyDescent="0.4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</row>
    <row r="144" spans="1:59" x14ac:dyDescent="0.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</row>
    <row r="145" spans="1:59" x14ac:dyDescent="0.4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</row>
    <row r="146" spans="1:59" x14ac:dyDescent="0.4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</row>
    <row r="147" spans="1:59" x14ac:dyDescent="0.4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</row>
    <row r="148" spans="1:59" x14ac:dyDescent="0.4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</row>
    <row r="149" spans="1:59" x14ac:dyDescent="0.4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</row>
    <row r="150" spans="1:59" x14ac:dyDescent="0.4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</row>
    <row r="151" spans="1:59" x14ac:dyDescent="0.4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</row>
    <row r="152" spans="1:59" x14ac:dyDescent="0.4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</row>
    <row r="153" spans="1:59" x14ac:dyDescent="0.4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</row>
    <row r="154" spans="1:59" x14ac:dyDescent="0.4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</row>
    <row r="155" spans="1:59" x14ac:dyDescent="0.4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</row>
    <row r="156" spans="1:59" x14ac:dyDescent="0.4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</row>
    <row r="157" spans="1:59" x14ac:dyDescent="0.4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</row>
    <row r="158" spans="1:59" x14ac:dyDescent="0.4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</row>
    <row r="159" spans="1:59" x14ac:dyDescent="0.4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</row>
    <row r="160" spans="1:59" x14ac:dyDescent="0.4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</row>
    <row r="161" spans="1:59" x14ac:dyDescent="0.4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</row>
    <row r="162" spans="1:59" x14ac:dyDescent="0.4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</row>
    <row r="163" spans="1:59" x14ac:dyDescent="0.4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</row>
    <row r="164" spans="1:59" x14ac:dyDescent="0.4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</row>
    <row r="165" spans="1:59" x14ac:dyDescent="0.4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</row>
    <row r="166" spans="1:59" x14ac:dyDescent="0.4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</row>
    <row r="167" spans="1:59" x14ac:dyDescent="0.4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</row>
    <row r="168" spans="1:59" x14ac:dyDescent="0.4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</row>
    <row r="169" spans="1:59" x14ac:dyDescent="0.4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</row>
    <row r="170" spans="1:59" x14ac:dyDescent="0.4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</row>
    <row r="171" spans="1:59" x14ac:dyDescent="0.4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</row>
    <row r="172" spans="1:59" x14ac:dyDescent="0.4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</row>
    <row r="173" spans="1:59" x14ac:dyDescent="0.4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</row>
    <row r="174" spans="1:59" x14ac:dyDescent="0.4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</row>
    <row r="175" spans="1:59" x14ac:dyDescent="0.4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</row>
    <row r="176" spans="1:59" x14ac:dyDescent="0.4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</row>
    <row r="177" spans="1:59" x14ac:dyDescent="0.4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</row>
    <row r="178" spans="1:59" x14ac:dyDescent="0.4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</row>
    <row r="179" spans="1:59" x14ac:dyDescent="0.4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</row>
    <row r="180" spans="1:59" x14ac:dyDescent="0.4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</row>
    <row r="181" spans="1:59" x14ac:dyDescent="0.4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</row>
    <row r="182" spans="1:59" x14ac:dyDescent="0.4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</row>
    <row r="183" spans="1:59" x14ac:dyDescent="0.4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</row>
    <row r="184" spans="1:59" x14ac:dyDescent="0.4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</row>
    <row r="185" spans="1:59" x14ac:dyDescent="0.4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</row>
    <row r="186" spans="1:59" x14ac:dyDescent="0.4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</row>
    <row r="187" spans="1:59" x14ac:dyDescent="0.4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</row>
    <row r="188" spans="1:59" x14ac:dyDescent="0.4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</row>
    <row r="189" spans="1:59" x14ac:dyDescent="0.4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</row>
    <row r="190" spans="1:59" x14ac:dyDescent="0.4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</row>
    <row r="191" spans="1:59" x14ac:dyDescent="0.4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</row>
    <row r="192" spans="1:59" x14ac:dyDescent="0.4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</row>
    <row r="193" spans="1:59" x14ac:dyDescent="0.4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</row>
    <row r="194" spans="1:59" x14ac:dyDescent="0.4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</row>
    <row r="195" spans="1:59" x14ac:dyDescent="0.4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</row>
    <row r="196" spans="1:59" x14ac:dyDescent="0.4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</row>
    <row r="197" spans="1:59" x14ac:dyDescent="0.4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</row>
    <row r="198" spans="1:59" x14ac:dyDescent="0.4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</row>
    <row r="199" spans="1:59" x14ac:dyDescent="0.4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</row>
    <row r="200" spans="1:59" x14ac:dyDescent="0.4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</row>
    <row r="201" spans="1:59" x14ac:dyDescent="0.4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</row>
    <row r="202" spans="1:59" x14ac:dyDescent="0.4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</row>
    <row r="203" spans="1:59" x14ac:dyDescent="0.4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</row>
    <row r="204" spans="1:59" x14ac:dyDescent="0.4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</row>
    <row r="205" spans="1:59" x14ac:dyDescent="0.4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</row>
    <row r="206" spans="1:59" x14ac:dyDescent="0.4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</row>
    <row r="207" spans="1:59" x14ac:dyDescent="0.4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</row>
    <row r="208" spans="1:59" x14ac:dyDescent="0.4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</row>
    <row r="209" spans="1:59" x14ac:dyDescent="0.4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</row>
    <row r="210" spans="1:59" x14ac:dyDescent="0.4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</row>
    <row r="211" spans="1:59" x14ac:dyDescent="0.4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</row>
    <row r="212" spans="1:59" x14ac:dyDescent="0.4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</row>
    <row r="213" spans="1:59" x14ac:dyDescent="0.4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</row>
    <row r="214" spans="1:59" x14ac:dyDescent="0.4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</row>
    <row r="215" spans="1:59" x14ac:dyDescent="0.4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</row>
    <row r="216" spans="1:59" x14ac:dyDescent="0.4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</row>
    <row r="217" spans="1:59" x14ac:dyDescent="0.4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</row>
    <row r="218" spans="1:59" x14ac:dyDescent="0.4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</row>
    <row r="219" spans="1:59" x14ac:dyDescent="0.4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</row>
    <row r="220" spans="1:59" x14ac:dyDescent="0.4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</row>
    <row r="221" spans="1:59" x14ac:dyDescent="0.4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</row>
    <row r="222" spans="1:59" x14ac:dyDescent="0.4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</row>
    <row r="223" spans="1:59" x14ac:dyDescent="0.4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</row>
    <row r="224" spans="1:59" x14ac:dyDescent="0.4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</row>
    <row r="225" spans="1:59" x14ac:dyDescent="0.4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</row>
    <row r="226" spans="1:59" x14ac:dyDescent="0.4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</row>
    <row r="227" spans="1:59" x14ac:dyDescent="0.4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</row>
    <row r="228" spans="1:59" x14ac:dyDescent="0.4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</row>
    <row r="229" spans="1:59" x14ac:dyDescent="0.4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</row>
    <row r="230" spans="1:59" x14ac:dyDescent="0.4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</row>
    <row r="231" spans="1:59" x14ac:dyDescent="0.4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</row>
    <row r="232" spans="1:59" x14ac:dyDescent="0.4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</row>
    <row r="233" spans="1:59" x14ac:dyDescent="0.4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</row>
    <row r="234" spans="1:59" x14ac:dyDescent="0.4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</row>
    <row r="235" spans="1:59" x14ac:dyDescent="0.4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</row>
    <row r="236" spans="1:59" x14ac:dyDescent="0.4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</row>
    <row r="237" spans="1:59" x14ac:dyDescent="0.4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</row>
    <row r="238" spans="1:59" x14ac:dyDescent="0.4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</row>
    <row r="239" spans="1:59" x14ac:dyDescent="0.4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</row>
    <row r="240" spans="1:59" x14ac:dyDescent="0.4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</row>
    <row r="241" spans="1:59" x14ac:dyDescent="0.4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</row>
    <row r="242" spans="1:59" x14ac:dyDescent="0.4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</row>
    <row r="243" spans="1:59" x14ac:dyDescent="0.4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</row>
    <row r="244" spans="1:59" x14ac:dyDescent="0.4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</row>
    <row r="245" spans="1:59" x14ac:dyDescent="0.4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</row>
    <row r="246" spans="1:59" x14ac:dyDescent="0.4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</row>
    <row r="247" spans="1:59" x14ac:dyDescent="0.4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</row>
    <row r="248" spans="1:59" x14ac:dyDescent="0.4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</row>
    <row r="249" spans="1:59" x14ac:dyDescent="0.4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</row>
    <row r="250" spans="1:59" x14ac:dyDescent="0.4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</row>
    <row r="251" spans="1:59" x14ac:dyDescent="0.4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</row>
    <row r="252" spans="1:59" x14ac:dyDescent="0.4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</row>
    <row r="253" spans="1:59" x14ac:dyDescent="0.4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</row>
    <row r="254" spans="1:59" x14ac:dyDescent="0.4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</row>
    <row r="255" spans="1:59" x14ac:dyDescent="0.4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</row>
    <row r="256" spans="1:59" x14ac:dyDescent="0.4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</row>
    <row r="257" spans="1:59" x14ac:dyDescent="0.4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</row>
    <row r="258" spans="1:59" x14ac:dyDescent="0.4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</row>
    <row r="259" spans="1:59" x14ac:dyDescent="0.4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</row>
    <row r="260" spans="1:59" x14ac:dyDescent="0.4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</row>
    <row r="261" spans="1:59" x14ac:dyDescent="0.4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</row>
    <row r="262" spans="1:59" x14ac:dyDescent="0.4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</row>
    <row r="263" spans="1:59" x14ac:dyDescent="0.4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</row>
    <row r="264" spans="1:59" x14ac:dyDescent="0.4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</row>
    <row r="265" spans="1:59" x14ac:dyDescent="0.4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</row>
    <row r="266" spans="1:59" x14ac:dyDescent="0.4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</row>
    <row r="267" spans="1:59" x14ac:dyDescent="0.4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</row>
    <row r="268" spans="1:59" x14ac:dyDescent="0.4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</row>
    <row r="269" spans="1:59" x14ac:dyDescent="0.4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</row>
    <row r="270" spans="1:59" x14ac:dyDescent="0.4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</row>
    <row r="271" spans="1:59" x14ac:dyDescent="0.4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</row>
    <row r="272" spans="1:59" x14ac:dyDescent="0.4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</row>
    <row r="273" spans="1:59" x14ac:dyDescent="0.4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</row>
    <row r="274" spans="1:59" x14ac:dyDescent="0.4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</row>
    <row r="275" spans="1:59" x14ac:dyDescent="0.4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</row>
    <row r="276" spans="1:59" x14ac:dyDescent="0.4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</row>
    <row r="277" spans="1:59" x14ac:dyDescent="0.4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</row>
    <row r="278" spans="1:59" x14ac:dyDescent="0.4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</row>
    <row r="279" spans="1:59" x14ac:dyDescent="0.4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</row>
    <row r="280" spans="1:59" x14ac:dyDescent="0.4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</row>
    <row r="281" spans="1:59" x14ac:dyDescent="0.4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</row>
    <row r="282" spans="1:59" x14ac:dyDescent="0.4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</row>
    <row r="283" spans="1:59" x14ac:dyDescent="0.4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</row>
    <row r="284" spans="1:59" x14ac:dyDescent="0.4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</row>
    <row r="285" spans="1:59" x14ac:dyDescent="0.4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</row>
    <row r="286" spans="1:59" x14ac:dyDescent="0.4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</row>
    <row r="287" spans="1:59" x14ac:dyDescent="0.4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</row>
    <row r="288" spans="1:59" x14ac:dyDescent="0.4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</row>
    <row r="289" spans="1:59" x14ac:dyDescent="0.4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</row>
    <row r="290" spans="1:59" x14ac:dyDescent="0.4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</row>
    <row r="291" spans="1:59" x14ac:dyDescent="0.4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</row>
    <row r="292" spans="1:59" x14ac:dyDescent="0.4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</row>
    <row r="293" spans="1:59" x14ac:dyDescent="0.4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</row>
    <row r="294" spans="1:59" x14ac:dyDescent="0.4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</row>
    <row r="295" spans="1:59" x14ac:dyDescent="0.4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</row>
    <row r="296" spans="1:59" x14ac:dyDescent="0.4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</row>
    <row r="297" spans="1:59" x14ac:dyDescent="0.4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</row>
    <row r="298" spans="1:59" x14ac:dyDescent="0.4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</row>
    <row r="299" spans="1:59" x14ac:dyDescent="0.4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</row>
    <row r="300" spans="1:59" x14ac:dyDescent="0.4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</row>
    <row r="301" spans="1:59" x14ac:dyDescent="0.4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</row>
    <row r="302" spans="1:59" x14ac:dyDescent="0.4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</row>
    <row r="303" spans="1:59" x14ac:dyDescent="0.4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</row>
    <row r="304" spans="1:59" x14ac:dyDescent="0.4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</row>
    <row r="305" spans="1:59" x14ac:dyDescent="0.4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</row>
    <row r="306" spans="1:59" x14ac:dyDescent="0.4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</row>
    <row r="307" spans="1:59" x14ac:dyDescent="0.4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</row>
    <row r="308" spans="1:59" x14ac:dyDescent="0.4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</row>
    <row r="309" spans="1:59" x14ac:dyDescent="0.4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</row>
    <row r="310" spans="1:59" x14ac:dyDescent="0.4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</row>
    <row r="311" spans="1:59" x14ac:dyDescent="0.4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</row>
    <row r="312" spans="1:59" x14ac:dyDescent="0.4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</row>
    <row r="313" spans="1:59" x14ac:dyDescent="0.4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</row>
    <row r="314" spans="1:59" x14ac:dyDescent="0.4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</row>
    <row r="315" spans="1:59" x14ac:dyDescent="0.4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</row>
    <row r="316" spans="1:59" x14ac:dyDescent="0.4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</row>
    <row r="317" spans="1:59" x14ac:dyDescent="0.4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</row>
    <row r="318" spans="1:59" x14ac:dyDescent="0.4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</row>
    <row r="319" spans="1:59" x14ac:dyDescent="0.4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</row>
    <row r="320" spans="1:59" x14ac:dyDescent="0.4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</row>
    <row r="321" spans="1:59" x14ac:dyDescent="0.4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</row>
    <row r="322" spans="1:59" x14ac:dyDescent="0.4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</row>
    <row r="323" spans="1:59" x14ac:dyDescent="0.4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</row>
    <row r="324" spans="1:59" x14ac:dyDescent="0.4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</row>
    <row r="325" spans="1:59" x14ac:dyDescent="0.4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</row>
    <row r="326" spans="1:59" x14ac:dyDescent="0.4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</row>
    <row r="327" spans="1:59" x14ac:dyDescent="0.4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</row>
    <row r="328" spans="1:59" x14ac:dyDescent="0.4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</row>
    <row r="329" spans="1:59" x14ac:dyDescent="0.4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</row>
    <row r="330" spans="1:59" x14ac:dyDescent="0.4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</row>
    <row r="331" spans="1:59" x14ac:dyDescent="0.4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</row>
    <row r="332" spans="1:59" x14ac:dyDescent="0.4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</row>
    <row r="333" spans="1:59" x14ac:dyDescent="0.4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</row>
    <row r="334" spans="1:59" x14ac:dyDescent="0.4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</row>
    <row r="335" spans="1:59" x14ac:dyDescent="0.4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</row>
    <row r="336" spans="1:59" x14ac:dyDescent="0.4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</row>
    <row r="337" spans="1:59" x14ac:dyDescent="0.4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</row>
    <row r="338" spans="1:59" x14ac:dyDescent="0.4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</row>
    <row r="339" spans="1:59" x14ac:dyDescent="0.4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</row>
    <row r="340" spans="1:59" x14ac:dyDescent="0.4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</row>
    <row r="341" spans="1:59" x14ac:dyDescent="0.4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</row>
    <row r="342" spans="1:59" x14ac:dyDescent="0.4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</row>
    <row r="343" spans="1:59" x14ac:dyDescent="0.4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</row>
    <row r="344" spans="1:59" x14ac:dyDescent="0.4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</row>
    <row r="345" spans="1:59" x14ac:dyDescent="0.4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</row>
    <row r="346" spans="1:59" x14ac:dyDescent="0.4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</row>
    <row r="347" spans="1:59" x14ac:dyDescent="0.4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</row>
    <row r="348" spans="1:59" x14ac:dyDescent="0.4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</row>
    <row r="349" spans="1:59" x14ac:dyDescent="0.4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</row>
    <row r="350" spans="1:59" x14ac:dyDescent="0.4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</row>
    <row r="351" spans="1:59" x14ac:dyDescent="0.4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</row>
    <row r="352" spans="1:59" x14ac:dyDescent="0.4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</row>
    <row r="353" spans="1:59" x14ac:dyDescent="0.4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</row>
    <row r="354" spans="1:59" x14ac:dyDescent="0.4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</row>
    <row r="355" spans="1:59" x14ac:dyDescent="0.4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</row>
    <row r="356" spans="1:59" x14ac:dyDescent="0.4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</row>
    <row r="357" spans="1:59" x14ac:dyDescent="0.4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</row>
    <row r="358" spans="1:59" x14ac:dyDescent="0.4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</row>
    <row r="359" spans="1:59" x14ac:dyDescent="0.4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</row>
    <row r="360" spans="1:59" x14ac:dyDescent="0.4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</row>
    <row r="361" spans="1:59" x14ac:dyDescent="0.4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</row>
    <row r="362" spans="1:59" x14ac:dyDescent="0.4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</row>
    <row r="363" spans="1:59" x14ac:dyDescent="0.4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</row>
    <row r="364" spans="1:59" x14ac:dyDescent="0.4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</row>
    <row r="365" spans="1:59" x14ac:dyDescent="0.4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</row>
    <row r="366" spans="1:59" x14ac:dyDescent="0.4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</row>
    <row r="367" spans="1:59" x14ac:dyDescent="0.4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</row>
    <row r="368" spans="1:59" x14ac:dyDescent="0.4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</row>
    <row r="369" spans="1:59" x14ac:dyDescent="0.4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</row>
    <row r="370" spans="1:59" x14ac:dyDescent="0.4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</row>
    <row r="371" spans="1:59" x14ac:dyDescent="0.4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</row>
    <row r="372" spans="1:59" x14ac:dyDescent="0.4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</row>
    <row r="373" spans="1:59" x14ac:dyDescent="0.4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</row>
    <row r="374" spans="1:59" x14ac:dyDescent="0.4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</row>
    <row r="375" spans="1:59" x14ac:dyDescent="0.4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</row>
    <row r="376" spans="1:59" x14ac:dyDescent="0.4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</row>
    <row r="377" spans="1:59" x14ac:dyDescent="0.4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</row>
    <row r="378" spans="1:59" x14ac:dyDescent="0.4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</row>
    <row r="379" spans="1:59" x14ac:dyDescent="0.4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</row>
    <row r="380" spans="1:59" x14ac:dyDescent="0.4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</row>
    <row r="381" spans="1:59" x14ac:dyDescent="0.4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</row>
    <row r="382" spans="1:59" x14ac:dyDescent="0.4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</row>
    <row r="383" spans="1:59" x14ac:dyDescent="0.4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</row>
    <row r="384" spans="1:59" x14ac:dyDescent="0.4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</row>
    <row r="385" spans="1:59" x14ac:dyDescent="0.4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</row>
    <row r="386" spans="1:59" x14ac:dyDescent="0.4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</row>
    <row r="387" spans="1:59" x14ac:dyDescent="0.4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</row>
    <row r="388" spans="1:59" x14ac:dyDescent="0.4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</row>
    <row r="389" spans="1:59" x14ac:dyDescent="0.4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</row>
    <row r="390" spans="1:59" x14ac:dyDescent="0.4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</row>
    <row r="391" spans="1:59" x14ac:dyDescent="0.4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</row>
    <row r="392" spans="1:59" x14ac:dyDescent="0.4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</row>
    <row r="393" spans="1:59" x14ac:dyDescent="0.4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</row>
    <row r="394" spans="1:59" x14ac:dyDescent="0.4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</row>
    <row r="395" spans="1:59" x14ac:dyDescent="0.4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</row>
    <row r="396" spans="1:59" x14ac:dyDescent="0.4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</row>
    <row r="397" spans="1:59" x14ac:dyDescent="0.4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</row>
    <row r="398" spans="1:59" x14ac:dyDescent="0.4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</row>
    <row r="399" spans="1:59" x14ac:dyDescent="0.4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</row>
    <row r="400" spans="1:59" x14ac:dyDescent="0.4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</row>
    <row r="401" spans="1:59" x14ac:dyDescent="0.4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</row>
    <row r="402" spans="1:59" x14ac:dyDescent="0.4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</row>
    <row r="403" spans="1:59" x14ac:dyDescent="0.4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</row>
    <row r="404" spans="1:59" x14ac:dyDescent="0.4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</row>
    <row r="405" spans="1:59" x14ac:dyDescent="0.4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</row>
    <row r="406" spans="1:59" x14ac:dyDescent="0.4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</row>
    <row r="407" spans="1:59" x14ac:dyDescent="0.4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</row>
    <row r="408" spans="1:59" x14ac:dyDescent="0.4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</row>
    <row r="409" spans="1:59" x14ac:dyDescent="0.4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</row>
    <row r="410" spans="1:59" x14ac:dyDescent="0.4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</row>
    <row r="411" spans="1:59" x14ac:dyDescent="0.4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</row>
    <row r="412" spans="1:59" x14ac:dyDescent="0.4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</row>
    <row r="413" spans="1:59" x14ac:dyDescent="0.4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</row>
    <row r="414" spans="1:59" x14ac:dyDescent="0.4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</row>
    <row r="415" spans="1:59" x14ac:dyDescent="0.4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</row>
    <row r="416" spans="1:59" x14ac:dyDescent="0.4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</row>
    <row r="417" spans="1:59" x14ac:dyDescent="0.4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</row>
    <row r="418" spans="1:59" x14ac:dyDescent="0.4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</row>
    <row r="419" spans="1:59" x14ac:dyDescent="0.4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</row>
    <row r="420" spans="1:59" x14ac:dyDescent="0.4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</row>
    <row r="421" spans="1:59" x14ac:dyDescent="0.4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</row>
    <row r="422" spans="1:59" x14ac:dyDescent="0.4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</row>
    <row r="423" spans="1:59" x14ac:dyDescent="0.4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</row>
    <row r="424" spans="1:59" x14ac:dyDescent="0.4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</row>
    <row r="425" spans="1:59" x14ac:dyDescent="0.4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</row>
    <row r="426" spans="1:59" x14ac:dyDescent="0.4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</row>
    <row r="427" spans="1:59" x14ac:dyDescent="0.4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</row>
    <row r="428" spans="1:59" x14ac:dyDescent="0.4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</row>
    <row r="429" spans="1:59" x14ac:dyDescent="0.4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</row>
    <row r="430" spans="1:59" x14ac:dyDescent="0.4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</row>
    <row r="431" spans="1:59" x14ac:dyDescent="0.4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</row>
    <row r="432" spans="1:59" x14ac:dyDescent="0.4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</row>
    <row r="433" spans="1:59" x14ac:dyDescent="0.4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</row>
    <row r="434" spans="1:59" x14ac:dyDescent="0.4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</row>
    <row r="435" spans="1:59" x14ac:dyDescent="0.4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</row>
    <row r="436" spans="1:59" x14ac:dyDescent="0.4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</row>
    <row r="437" spans="1:59" x14ac:dyDescent="0.4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</row>
    <row r="438" spans="1:59" x14ac:dyDescent="0.4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</row>
    <row r="439" spans="1:59" x14ac:dyDescent="0.4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</row>
    <row r="440" spans="1:59" x14ac:dyDescent="0.4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</row>
    <row r="441" spans="1:59" x14ac:dyDescent="0.4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</row>
    <row r="442" spans="1:59" x14ac:dyDescent="0.4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</row>
    <row r="443" spans="1:59" x14ac:dyDescent="0.4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</row>
    <row r="444" spans="1:59" x14ac:dyDescent="0.4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</row>
    <row r="445" spans="1:59" x14ac:dyDescent="0.4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</row>
    <row r="446" spans="1:59" x14ac:dyDescent="0.4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</row>
    <row r="447" spans="1:59" x14ac:dyDescent="0.4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</row>
    <row r="448" spans="1:59" x14ac:dyDescent="0.4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</row>
    <row r="449" spans="1:59" x14ac:dyDescent="0.4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</row>
    <row r="450" spans="1:59" x14ac:dyDescent="0.4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</row>
    <row r="451" spans="1:59" x14ac:dyDescent="0.4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</row>
    <row r="452" spans="1:59" x14ac:dyDescent="0.4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</row>
    <row r="453" spans="1:59" x14ac:dyDescent="0.4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</row>
    <row r="454" spans="1:59" x14ac:dyDescent="0.4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25"/>
  <sheetViews>
    <sheetView workbookViewId="0">
      <selection activeCell="B20" sqref="B20"/>
    </sheetView>
  </sheetViews>
  <sheetFormatPr defaultColWidth="8.86328125" defaultRowHeight="12.75" x14ac:dyDescent="0.35"/>
  <cols>
    <col min="2" max="2" width="30.73046875" customWidth="1"/>
  </cols>
  <sheetData>
    <row r="1" spans="1:129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</row>
    <row r="2" spans="1:129" ht="15.4" x14ac:dyDescent="0.35">
      <c r="A2" s="12"/>
      <c r="B2" s="76" t="s">
        <v>177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</row>
    <row r="3" spans="1:129" ht="15.4" x14ac:dyDescent="0.35">
      <c r="A3" s="12"/>
      <c r="B3" s="6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</row>
    <row r="4" spans="1:129" ht="13.15" thickBo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</row>
    <row r="5" spans="1:129" ht="13.5" thickTop="1" x14ac:dyDescent="0.4">
      <c r="A5" s="12"/>
      <c r="B5" s="16" t="s">
        <v>165</v>
      </c>
      <c r="C5" s="16"/>
      <c r="D5" s="16" t="s">
        <v>166</v>
      </c>
      <c r="E5" s="16"/>
      <c r="F5" s="16"/>
      <c r="G5" s="16" t="s">
        <v>108</v>
      </c>
      <c r="H5" s="16"/>
      <c r="I5" s="1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</row>
    <row r="6" spans="1:129" ht="13.15" x14ac:dyDescent="0.4">
      <c r="A6" s="12"/>
      <c r="B6" s="34"/>
      <c r="C6" s="34"/>
      <c r="D6" s="34" t="s">
        <v>167</v>
      </c>
      <c r="E6" s="34"/>
      <c r="F6" s="34"/>
      <c r="G6" s="34"/>
      <c r="H6" s="34"/>
      <c r="I6" s="3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ht="13.15" x14ac:dyDescent="0.4">
      <c r="A7" s="12"/>
      <c r="B7" s="17"/>
      <c r="C7" s="17"/>
      <c r="D7" s="18"/>
      <c r="E7" s="18"/>
      <c r="F7" s="18"/>
      <c r="G7" s="18"/>
      <c r="H7" s="18"/>
      <c r="I7" s="1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ht="13.15" x14ac:dyDescent="0.4">
      <c r="A8" s="12"/>
      <c r="B8" s="17" t="s">
        <v>7</v>
      </c>
      <c r="C8" s="17"/>
      <c r="D8" s="48">
        <f>'Table 10.1 &amp; 10.2'!$R$16</f>
        <v>12.585839570884833</v>
      </c>
      <c r="E8" s="18"/>
      <c r="F8" s="18"/>
      <c r="G8" s="48">
        <f>'Table 10.1 &amp; 10.2'!$T$16</f>
        <v>1.6923076923076923</v>
      </c>
      <c r="H8" s="18"/>
      <c r="I8" s="1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ht="13.15" x14ac:dyDescent="0.4">
      <c r="A9" s="12"/>
      <c r="B9" s="17" t="s">
        <v>8</v>
      </c>
      <c r="C9" s="17"/>
      <c r="D9" s="48">
        <f>'Table 10.1 &amp; 10.2'!$R$29</f>
        <v>11.539601326740112</v>
      </c>
      <c r="E9" s="18"/>
      <c r="F9" s="18"/>
      <c r="G9" s="48">
        <f>'Table 10.1 &amp; 10.2'!$T$29</f>
        <v>3.6666666666666665</v>
      </c>
      <c r="H9" s="18"/>
      <c r="I9" s="1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</row>
    <row r="10" spans="1:129" ht="13.15" x14ac:dyDescent="0.4">
      <c r="A10" s="12"/>
      <c r="B10" s="17" t="s">
        <v>97</v>
      </c>
      <c r="C10" s="17"/>
      <c r="D10" s="48">
        <f>'Table 10.1 &amp; 10.2'!$R$49</f>
        <v>6.5617803784411404</v>
      </c>
      <c r="E10" s="18"/>
      <c r="F10" s="18"/>
      <c r="G10" s="48">
        <f>'Table 10.1 &amp; 10.2'!$T$49</f>
        <v>5.8947368421052628</v>
      </c>
      <c r="H10" s="18"/>
      <c r="I10" s="1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</row>
    <row r="11" spans="1:129" ht="13.15" x14ac:dyDescent="0.4">
      <c r="A11" s="12"/>
      <c r="B11" s="17" t="s">
        <v>11</v>
      </c>
      <c r="C11" s="17"/>
      <c r="D11" s="48">
        <f>'Table 10.1 &amp; 10.2'!$R$68</f>
        <v>4.3729063185593526</v>
      </c>
      <c r="E11" s="18"/>
      <c r="F11" s="18"/>
      <c r="G11" s="48">
        <f>'Table 10.1 &amp; 10.2'!$T$68</f>
        <v>3.6111111111111112</v>
      </c>
      <c r="H11" s="18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</row>
    <row r="12" spans="1:129" ht="13.15" x14ac:dyDescent="0.4">
      <c r="A12" s="12"/>
      <c r="B12" s="17" t="s">
        <v>168</v>
      </c>
      <c r="C12" s="17"/>
      <c r="D12" s="48">
        <f>'Table 10.1 &amp; 10.2'!$R$69</f>
        <v>9.1578891104852946</v>
      </c>
      <c r="E12" s="18"/>
      <c r="F12" s="18"/>
      <c r="G12" s="48">
        <f>'Table 10.1 &amp; 10.2'!$T$69</f>
        <v>9</v>
      </c>
      <c r="H12" s="18"/>
      <c r="I12" s="1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</row>
    <row r="13" spans="1:129" ht="13.15" x14ac:dyDescent="0.4">
      <c r="A13" s="12"/>
      <c r="B13" s="17" t="s">
        <v>12</v>
      </c>
      <c r="C13" s="17"/>
      <c r="D13" s="48">
        <f>'Table 10.1 &amp; 10.2'!$R$72</f>
        <v>11.036794932273065</v>
      </c>
      <c r="E13" s="18"/>
      <c r="F13" s="18"/>
      <c r="G13" s="48">
        <f>'Table 10.1 &amp; 10.2'!$T$72</f>
        <v>10.5</v>
      </c>
      <c r="H13" s="18"/>
      <c r="I13" s="1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</row>
    <row r="14" spans="1:129" ht="13.15" x14ac:dyDescent="0.4">
      <c r="A14" s="12"/>
      <c r="B14" s="17" t="s">
        <v>13</v>
      </c>
      <c r="C14" s="17"/>
      <c r="D14" s="48">
        <f>'Table 10.1 &amp; 10.2'!$R$75</f>
        <v>4.738562091503268</v>
      </c>
      <c r="E14" s="18"/>
      <c r="F14" s="18"/>
      <c r="G14" s="48">
        <f>'Table 10.1 &amp; 10.2'!$T$75</f>
        <v>2</v>
      </c>
      <c r="H14" s="18"/>
      <c r="I14" s="1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</row>
    <row r="15" spans="1:129" ht="13.15" x14ac:dyDescent="0.4">
      <c r="A15" s="12"/>
      <c r="B15" s="17" t="s">
        <v>169</v>
      </c>
      <c r="C15" s="17"/>
      <c r="D15" s="48">
        <f>'Table 10.1 &amp; 10.2'!$R$146</f>
        <v>7.1946096665035881</v>
      </c>
      <c r="E15" s="18"/>
      <c r="F15" s="18"/>
      <c r="G15" s="48">
        <f>'Table 10.1 &amp; 10.2'!$T$146</f>
        <v>7.1578947368421053</v>
      </c>
      <c r="H15" s="18"/>
      <c r="I15" s="1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</row>
    <row r="16" spans="1:129" ht="13.5" thickBot="1" x14ac:dyDescent="0.45">
      <c r="A16" s="12"/>
      <c r="B16" s="23" t="s">
        <v>170</v>
      </c>
      <c r="C16" s="23"/>
      <c r="D16" s="61">
        <f>'Table 10.1 &amp; 10.2'!$R$125</f>
        <v>8.5996224480971684</v>
      </c>
      <c r="E16" s="22"/>
      <c r="F16" s="22"/>
      <c r="G16" s="61">
        <f>'Table 10.1 &amp; 10.2'!$T$125</f>
        <v>3.0978723404255319</v>
      </c>
      <c r="H16" s="22"/>
      <c r="I16" s="2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</row>
    <row r="17" spans="1:129" ht="13.15" thickTop="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</row>
    <row r="18" spans="1:129" ht="13.15" x14ac:dyDescent="0.35">
      <c r="A18" s="12"/>
      <c r="B18" s="25" t="s">
        <v>171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</row>
    <row r="19" spans="1:129" ht="13.15" x14ac:dyDescent="0.35">
      <c r="A19" s="12"/>
      <c r="B19" s="25" t="s">
        <v>172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</row>
    <row r="20" spans="1:129" ht="13.15" x14ac:dyDescent="0.35">
      <c r="A20" s="12"/>
      <c r="B20" s="62" t="s">
        <v>179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</row>
    <row r="21" spans="1:129" x14ac:dyDescent="0.3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</row>
    <row r="22" spans="1:129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</row>
    <row r="23" spans="1:129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</row>
    <row r="24" spans="1:129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</row>
    <row r="25" spans="1:129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</row>
    <row r="26" spans="1:129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</row>
    <row r="27" spans="1:129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</row>
    <row r="28" spans="1:129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</row>
    <row r="29" spans="1:129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</row>
    <row r="30" spans="1:129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</row>
    <row r="31" spans="1:129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</row>
    <row r="32" spans="1:129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</row>
    <row r="33" spans="1:129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29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</row>
    <row r="35" spans="1:129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1:129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</row>
    <row r="41" spans="1:129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</row>
    <row r="42" spans="1:129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</row>
    <row r="43" spans="1:129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</row>
    <row r="44" spans="1:129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</row>
    <row r="45" spans="1:129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</row>
    <row r="46" spans="1:129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</row>
    <row r="47" spans="1:129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</row>
    <row r="48" spans="1:129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</row>
    <row r="49" spans="1:129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</row>
    <row r="50" spans="1:129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</row>
    <row r="51" spans="1:129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</row>
    <row r="52" spans="1:129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</row>
    <row r="53" spans="1:129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</row>
    <row r="54" spans="1:129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</row>
    <row r="55" spans="1:129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</row>
    <row r="56" spans="1:129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</row>
    <row r="57" spans="1:129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</row>
    <row r="58" spans="1:129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</row>
    <row r="59" spans="1:129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</row>
    <row r="60" spans="1:129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</row>
    <row r="61" spans="1:129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</row>
    <row r="62" spans="1:129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</row>
    <row r="63" spans="1:129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</row>
    <row r="64" spans="1:129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</row>
    <row r="65" spans="1:129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</row>
    <row r="66" spans="1:129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</row>
    <row r="67" spans="1:129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</row>
    <row r="68" spans="1:129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</row>
    <row r="69" spans="1:129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</row>
    <row r="70" spans="1:129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</row>
    <row r="71" spans="1:129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</row>
    <row r="72" spans="1:129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</row>
    <row r="73" spans="1:129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</row>
    <row r="74" spans="1:129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</row>
    <row r="75" spans="1:129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</row>
    <row r="76" spans="1:129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</row>
    <row r="77" spans="1:129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</row>
    <row r="78" spans="1:129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</row>
    <row r="79" spans="1:129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</row>
    <row r="80" spans="1:129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</row>
    <row r="81" spans="1:129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</row>
    <row r="82" spans="1:129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</row>
    <row r="83" spans="1:129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</row>
    <row r="84" spans="1:129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</row>
    <row r="85" spans="1:129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</row>
    <row r="89" spans="1:129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</row>
    <row r="90" spans="1:129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</row>
    <row r="91" spans="1:129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</row>
    <row r="92" spans="1:129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</row>
    <row r="93" spans="1:129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</row>
    <row r="94" spans="1:129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</row>
    <row r="95" spans="1:129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</row>
    <row r="96" spans="1:129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</row>
    <row r="97" spans="1:129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</row>
    <row r="98" spans="1:129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</row>
    <row r="99" spans="1:129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</row>
    <row r="100" spans="1:129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</row>
    <row r="101" spans="1:129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</row>
    <row r="102" spans="1:129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</row>
    <row r="103" spans="1:129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</row>
    <row r="104" spans="1:129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</row>
    <row r="105" spans="1:129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</row>
    <row r="106" spans="1:129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</row>
    <row r="107" spans="1:129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</row>
    <row r="108" spans="1:129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</row>
    <row r="109" spans="1:129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</row>
    <row r="110" spans="1:129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</row>
    <row r="111" spans="1:129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</row>
    <row r="112" spans="1:129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</row>
    <row r="113" spans="1:129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</row>
    <row r="114" spans="1:129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</row>
    <row r="115" spans="1:129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</row>
    <row r="116" spans="1:129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</row>
    <row r="117" spans="1:129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</row>
    <row r="118" spans="1:129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</row>
    <row r="119" spans="1:129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</row>
    <row r="120" spans="1:129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</row>
    <row r="121" spans="1:129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</row>
    <row r="122" spans="1:129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</row>
    <row r="123" spans="1:129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</row>
    <row r="124" spans="1:129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</row>
    <row r="125" spans="1:129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</row>
    <row r="126" spans="1:129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</row>
    <row r="127" spans="1:129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</row>
    <row r="128" spans="1:129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</row>
    <row r="129" spans="1:129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</row>
    <row r="130" spans="1:129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</row>
    <row r="131" spans="1:129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</row>
    <row r="132" spans="1:129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</row>
    <row r="133" spans="1:129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</row>
    <row r="134" spans="1:129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</row>
    <row r="135" spans="1:129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</row>
    <row r="136" spans="1:129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</row>
    <row r="137" spans="1:129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</row>
    <row r="138" spans="1:129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</row>
    <row r="139" spans="1:129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</row>
    <row r="140" spans="1:129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</row>
    <row r="141" spans="1:129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</row>
    <row r="142" spans="1:129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</row>
    <row r="143" spans="1:129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</row>
    <row r="144" spans="1:129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</row>
    <row r="145" spans="1:129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</row>
    <row r="146" spans="1:129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</row>
    <row r="147" spans="1:129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</row>
    <row r="148" spans="1:129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</row>
    <row r="149" spans="1:129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</row>
    <row r="150" spans="1:129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</row>
    <row r="151" spans="1:129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</row>
    <row r="152" spans="1:129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</row>
    <row r="153" spans="1:129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</row>
    <row r="154" spans="1:129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</row>
    <row r="155" spans="1:129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</row>
    <row r="156" spans="1:129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</row>
    <row r="157" spans="1:129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</row>
    <row r="158" spans="1:129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</row>
    <row r="159" spans="1:129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</row>
    <row r="160" spans="1:129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</row>
    <row r="161" spans="1:129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</row>
    <row r="162" spans="1:129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</row>
    <row r="163" spans="1:129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</row>
    <row r="164" spans="1:129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</row>
    <row r="165" spans="1:129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</row>
    <row r="166" spans="1:129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</row>
    <row r="167" spans="1:129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</row>
    <row r="168" spans="1:129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</row>
    <row r="169" spans="1:129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</row>
    <row r="170" spans="1:129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</row>
    <row r="171" spans="1:129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</row>
    <row r="172" spans="1:129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</row>
    <row r="173" spans="1:129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</row>
    <row r="174" spans="1:129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</row>
    <row r="175" spans="1:129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</row>
    <row r="176" spans="1:129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</row>
    <row r="177" spans="1:129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</row>
    <row r="178" spans="1:129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</row>
    <row r="179" spans="1:129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</row>
    <row r="180" spans="1:129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</row>
    <row r="181" spans="1:129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</row>
    <row r="182" spans="1:129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</row>
    <row r="183" spans="1:129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</row>
    <row r="184" spans="1:129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</row>
    <row r="185" spans="1:129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</row>
    <row r="186" spans="1:129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</row>
    <row r="187" spans="1:129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</row>
    <row r="188" spans="1:129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</row>
    <row r="189" spans="1:129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</row>
    <row r="190" spans="1:129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</row>
    <row r="191" spans="1:129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</row>
    <row r="192" spans="1:129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</row>
    <row r="193" spans="1:129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</row>
    <row r="194" spans="1:129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</row>
    <row r="195" spans="1:129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</row>
    <row r="196" spans="1:129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</row>
    <row r="197" spans="1:129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</row>
    <row r="198" spans="1:129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</row>
    <row r="199" spans="1:129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</row>
    <row r="200" spans="1:129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</row>
    <row r="201" spans="1:129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</row>
    <row r="202" spans="1:129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</row>
    <row r="203" spans="1:129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</row>
    <row r="204" spans="1:129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</row>
    <row r="205" spans="1:129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</row>
    <row r="206" spans="1:129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</row>
    <row r="207" spans="1:129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</row>
    <row r="208" spans="1:129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</row>
    <row r="209" spans="1:129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</row>
    <row r="210" spans="1:129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</row>
    <row r="211" spans="1:129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</row>
    <row r="212" spans="1:129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</row>
    <row r="213" spans="1:129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</row>
    <row r="214" spans="1:129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</row>
    <row r="215" spans="1:129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</row>
    <row r="216" spans="1:129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</row>
    <row r="217" spans="1:129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</row>
    <row r="218" spans="1:129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</row>
    <row r="219" spans="1:129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</row>
    <row r="220" spans="1:129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</row>
    <row r="221" spans="1:129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</row>
    <row r="222" spans="1:129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</row>
    <row r="223" spans="1:129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</row>
    <row r="224" spans="1:129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</row>
    <row r="225" spans="1:129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</row>
    <row r="226" spans="1:129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</row>
    <row r="227" spans="1:129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</row>
    <row r="228" spans="1:129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</row>
    <row r="229" spans="1:129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</row>
    <row r="230" spans="1:129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</row>
    <row r="231" spans="1:129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</row>
    <row r="232" spans="1:129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</row>
    <row r="233" spans="1:129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</row>
    <row r="234" spans="1:129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</row>
    <row r="235" spans="1:129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</row>
    <row r="236" spans="1:129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</row>
    <row r="237" spans="1:129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</row>
    <row r="238" spans="1:129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</row>
    <row r="239" spans="1:129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</row>
    <row r="240" spans="1:129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</row>
    <row r="241" spans="1:129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</row>
    <row r="242" spans="1:129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</row>
    <row r="243" spans="1:129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</row>
    <row r="244" spans="1:129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</row>
    <row r="245" spans="1:129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</row>
    <row r="246" spans="1:129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</row>
    <row r="247" spans="1:129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</row>
    <row r="248" spans="1:129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</row>
    <row r="249" spans="1:129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</row>
    <row r="250" spans="1:129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</row>
    <row r="251" spans="1:129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</row>
    <row r="252" spans="1:129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</row>
    <row r="253" spans="1:129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</row>
    <row r="254" spans="1:129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</row>
    <row r="255" spans="1:129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</row>
    <row r="256" spans="1:129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</row>
    <row r="257" spans="1:129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</row>
    <row r="258" spans="1:129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</row>
    <row r="259" spans="1:129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</row>
    <row r="260" spans="1:129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</row>
    <row r="261" spans="1:129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</row>
    <row r="262" spans="1:129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</row>
    <row r="263" spans="1:129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</row>
    <row r="264" spans="1:129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</row>
    <row r="265" spans="1:129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</row>
    <row r="266" spans="1:129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</row>
    <row r="267" spans="1:129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</row>
    <row r="268" spans="1:129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</row>
    <row r="269" spans="1:129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</row>
    <row r="270" spans="1:129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</row>
    <row r="271" spans="1:129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</row>
    <row r="272" spans="1:129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</row>
    <row r="273" spans="1:129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</row>
    <row r="274" spans="1:129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</row>
    <row r="275" spans="1:129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</row>
    <row r="276" spans="1:129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</row>
    <row r="277" spans="1:129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</row>
    <row r="278" spans="1:129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</row>
    <row r="279" spans="1:129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</row>
    <row r="280" spans="1:129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</row>
    <row r="281" spans="1:129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</row>
    <row r="282" spans="1:129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</row>
    <row r="283" spans="1:129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</row>
    <row r="284" spans="1:129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</row>
    <row r="285" spans="1:129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</row>
    <row r="286" spans="1:129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</row>
    <row r="287" spans="1:129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</row>
    <row r="288" spans="1:129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</row>
    <row r="289" spans="1:129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</row>
    <row r="290" spans="1:129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</row>
    <row r="291" spans="1:129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</row>
    <row r="292" spans="1:129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</row>
    <row r="293" spans="1:129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</row>
    <row r="294" spans="1:129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</row>
    <row r="295" spans="1:129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</row>
    <row r="296" spans="1:129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</row>
    <row r="297" spans="1:129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</row>
    <row r="298" spans="1:129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</row>
    <row r="299" spans="1:129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</row>
    <row r="300" spans="1:129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</row>
    <row r="301" spans="1:129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</row>
    <row r="302" spans="1:129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</row>
    <row r="303" spans="1:129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</row>
    <row r="304" spans="1:129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</row>
    <row r="305" spans="1:129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</row>
    <row r="306" spans="1:129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</row>
    <row r="307" spans="1:129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</row>
    <row r="308" spans="1:129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</row>
    <row r="309" spans="1:129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</row>
    <row r="310" spans="1:129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</row>
    <row r="311" spans="1:129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</row>
    <row r="312" spans="1:129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</row>
    <row r="313" spans="1:129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</row>
    <row r="314" spans="1:129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</row>
    <row r="315" spans="1:129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</row>
    <row r="316" spans="1:129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</row>
    <row r="317" spans="1:129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</row>
    <row r="318" spans="1:129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</row>
    <row r="319" spans="1:129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</row>
    <row r="320" spans="1:129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</row>
    <row r="321" spans="1:129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</row>
    <row r="322" spans="1:129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</row>
    <row r="323" spans="1:129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</row>
    <row r="324" spans="1:129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</row>
    <row r="325" spans="1:129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</row>
    <row r="326" spans="1:129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</row>
    <row r="327" spans="1:129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</row>
    <row r="328" spans="1:129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</row>
    <row r="329" spans="1:129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</row>
    <row r="330" spans="1:129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</row>
    <row r="331" spans="1:129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</row>
    <row r="332" spans="1:129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</row>
    <row r="333" spans="1:129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</row>
    <row r="334" spans="1:129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</row>
    <row r="335" spans="1:129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</row>
    <row r="336" spans="1:129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</row>
    <row r="337" spans="1:129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</row>
    <row r="338" spans="1:129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</row>
    <row r="339" spans="1:129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</row>
    <row r="340" spans="1:129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</row>
    <row r="341" spans="1:129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</row>
    <row r="342" spans="1:129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</row>
    <row r="343" spans="1:129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</row>
    <row r="344" spans="1:129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</row>
    <row r="345" spans="1:129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</row>
    <row r="346" spans="1:129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</row>
    <row r="347" spans="1:129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</row>
    <row r="348" spans="1:129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</row>
    <row r="349" spans="1:129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</row>
    <row r="350" spans="1:129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</row>
    <row r="351" spans="1:129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</row>
    <row r="352" spans="1:129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</row>
    <row r="353" spans="1:129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</row>
    <row r="354" spans="1:129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</row>
    <row r="355" spans="1:129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</row>
    <row r="356" spans="1:129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</row>
    <row r="357" spans="1:129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</row>
    <row r="358" spans="1:129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</row>
    <row r="359" spans="1:129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</row>
    <row r="360" spans="1:129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</row>
    <row r="361" spans="1:129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</row>
    <row r="362" spans="1:129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</row>
    <row r="363" spans="1:129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</row>
    <row r="364" spans="1:129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</row>
    <row r="365" spans="1:129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</row>
    <row r="366" spans="1:129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</row>
    <row r="367" spans="1:129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</row>
    <row r="368" spans="1:129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</row>
    <row r="369" spans="1:129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</row>
    <row r="370" spans="1:129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</row>
    <row r="371" spans="1:129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</row>
    <row r="372" spans="1:129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</row>
    <row r="373" spans="1:129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</row>
    <row r="374" spans="1:129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</row>
    <row r="375" spans="1:129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</row>
    <row r="376" spans="1:129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</row>
    <row r="377" spans="1:129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</row>
    <row r="378" spans="1:129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</row>
    <row r="379" spans="1:129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</row>
    <row r="380" spans="1:129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</row>
    <row r="381" spans="1:129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</row>
    <row r="382" spans="1:129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</row>
    <row r="383" spans="1:129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</row>
    <row r="384" spans="1:129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</row>
    <row r="385" spans="1:129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</row>
    <row r="386" spans="1:129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</row>
    <row r="387" spans="1:129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</row>
    <row r="388" spans="1:129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</row>
    <row r="389" spans="1:129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</row>
    <row r="390" spans="1:129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</row>
    <row r="391" spans="1:129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</row>
    <row r="392" spans="1:129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</row>
    <row r="393" spans="1:129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</row>
    <row r="394" spans="1:129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</row>
    <row r="395" spans="1:129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</row>
    <row r="396" spans="1:129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</row>
    <row r="397" spans="1:129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</row>
    <row r="398" spans="1:129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</row>
    <row r="399" spans="1:129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</row>
    <row r="400" spans="1:129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</row>
    <row r="401" spans="1:129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</row>
    <row r="402" spans="1:129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</row>
    <row r="403" spans="1:129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</row>
    <row r="404" spans="1:129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</row>
    <row r="405" spans="1:129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</row>
    <row r="406" spans="1:129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</row>
    <row r="407" spans="1:129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</row>
    <row r="408" spans="1:129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</row>
    <row r="409" spans="1:129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</row>
    <row r="410" spans="1:129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</row>
    <row r="411" spans="1:129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</row>
    <row r="412" spans="1:129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</row>
    <row r="413" spans="1:129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</row>
    <row r="414" spans="1:129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</row>
    <row r="415" spans="1:129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</row>
    <row r="416" spans="1:129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</row>
    <row r="417" spans="1:129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</row>
    <row r="418" spans="1:129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</row>
    <row r="419" spans="1:129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</row>
    <row r="420" spans="1:129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</row>
    <row r="421" spans="1:129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</row>
    <row r="422" spans="1:129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</row>
    <row r="423" spans="1:129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</row>
    <row r="424" spans="1:129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</row>
    <row r="425" spans="1:129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</row>
    <row r="426" spans="1:129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</row>
    <row r="427" spans="1:129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</row>
    <row r="428" spans="1:129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</row>
    <row r="429" spans="1:129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</row>
    <row r="430" spans="1:129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</row>
    <row r="431" spans="1:129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</row>
    <row r="432" spans="1:129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</row>
    <row r="433" spans="1:129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</row>
    <row r="434" spans="1:129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</row>
    <row r="435" spans="1:129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</row>
    <row r="436" spans="1:129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</row>
    <row r="437" spans="1:129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</row>
    <row r="438" spans="1:129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</row>
    <row r="439" spans="1:129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</row>
    <row r="440" spans="1:129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</row>
    <row r="441" spans="1:129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</row>
    <row r="442" spans="1:129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</row>
    <row r="443" spans="1:129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</row>
    <row r="444" spans="1:129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</row>
    <row r="445" spans="1:129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</row>
    <row r="446" spans="1:129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</row>
    <row r="447" spans="1:129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</row>
    <row r="448" spans="1:129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</row>
    <row r="449" spans="1:129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</row>
    <row r="450" spans="1:129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</row>
    <row r="451" spans="1:129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</row>
    <row r="452" spans="1:129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</row>
    <row r="453" spans="1:129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</row>
    <row r="454" spans="1:129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</row>
    <row r="455" spans="1:129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</row>
    <row r="456" spans="1:129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</row>
    <row r="457" spans="1:129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</row>
    <row r="458" spans="1:129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</row>
    <row r="459" spans="1:129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</row>
    <row r="460" spans="1:129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</row>
    <row r="461" spans="1:129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</row>
    <row r="462" spans="1:129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</row>
    <row r="463" spans="1:129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</row>
    <row r="464" spans="1:129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</row>
    <row r="465" spans="1:129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</row>
    <row r="466" spans="1:129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</row>
    <row r="467" spans="1:129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</row>
    <row r="468" spans="1:129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</row>
    <row r="469" spans="1:129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</row>
    <row r="470" spans="1:129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</row>
    <row r="471" spans="1:129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</row>
    <row r="472" spans="1:129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</row>
    <row r="473" spans="1:129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</row>
    <row r="474" spans="1:129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</row>
    <row r="475" spans="1:129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</row>
    <row r="476" spans="1:129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</row>
    <row r="477" spans="1:129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</row>
    <row r="478" spans="1:129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</row>
    <row r="479" spans="1:129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</row>
    <row r="480" spans="1:129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</row>
    <row r="481" spans="1:129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</row>
    <row r="482" spans="1:129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</row>
    <row r="483" spans="1:129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</row>
    <row r="484" spans="1:129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</row>
    <row r="485" spans="1:129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</row>
    <row r="486" spans="1:129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</row>
    <row r="487" spans="1:129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</row>
    <row r="488" spans="1:129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</row>
    <row r="489" spans="1:129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</row>
    <row r="490" spans="1:129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</row>
    <row r="491" spans="1:129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</row>
    <row r="492" spans="1:129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</row>
    <row r="493" spans="1:129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</row>
    <row r="494" spans="1:129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</row>
    <row r="495" spans="1:129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</row>
    <row r="496" spans="1:129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</row>
    <row r="497" spans="1:129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</row>
    <row r="498" spans="1:129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</row>
    <row r="499" spans="1:129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</row>
    <row r="500" spans="1:129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</row>
    <row r="501" spans="1:129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</row>
    <row r="502" spans="1:129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</row>
    <row r="503" spans="1:129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</row>
    <row r="504" spans="1:129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</row>
    <row r="505" spans="1:129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</row>
    <row r="506" spans="1:129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</row>
    <row r="507" spans="1:129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</row>
    <row r="508" spans="1:129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</row>
    <row r="509" spans="1:129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</row>
    <row r="510" spans="1:129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</row>
    <row r="511" spans="1:129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</row>
    <row r="512" spans="1:129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</row>
    <row r="513" spans="1:129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</row>
    <row r="514" spans="1:129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</row>
    <row r="515" spans="1:129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</row>
    <row r="516" spans="1:129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</row>
    <row r="517" spans="1:129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</row>
    <row r="518" spans="1:129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</row>
    <row r="519" spans="1:129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</row>
    <row r="520" spans="1:129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</row>
    <row r="521" spans="1:129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</row>
    <row r="522" spans="1:129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</row>
    <row r="523" spans="1:129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</row>
    <row r="524" spans="1:129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</row>
    <row r="525" spans="1:129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</row>
    <row r="526" spans="1:129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</row>
    <row r="527" spans="1:129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</row>
    <row r="528" spans="1:129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</row>
    <row r="529" spans="1:129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</row>
    <row r="530" spans="1:129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</row>
    <row r="531" spans="1:129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</row>
    <row r="532" spans="1:129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</row>
    <row r="533" spans="1:129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</row>
    <row r="534" spans="1:129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</row>
    <row r="535" spans="1:129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</row>
    <row r="536" spans="1:129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</row>
    <row r="537" spans="1:129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</row>
    <row r="538" spans="1:129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</row>
    <row r="539" spans="1:129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</row>
    <row r="540" spans="1:129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</row>
    <row r="541" spans="1:129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</row>
    <row r="542" spans="1:129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</row>
    <row r="543" spans="1:129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</row>
    <row r="544" spans="1:129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</row>
    <row r="545" spans="1:129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</row>
    <row r="546" spans="1:129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</row>
    <row r="547" spans="1:129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</row>
    <row r="548" spans="1:129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</row>
    <row r="549" spans="1:129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</row>
    <row r="550" spans="1:129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</row>
    <row r="551" spans="1:129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</row>
    <row r="552" spans="1:129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</row>
    <row r="553" spans="1:129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</row>
    <row r="554" spans="1:129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</row>
    <row r="555" spans="1:129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</row>
    <row r="556" spans="1:129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</row>
    <row r="557" spans="1:129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</row>
    <row r="558" spans="1:129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</row>
    <row r="559" spans="1:129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</row>
    <row r="560" spans="1:129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</row>
    <row r="561" spans="1:129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</row>
    <row r="562" spans="1:129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</row>
    <row r="563" spans="1:129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</row>
    <row r="564" spans="1:129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</row>
    <row r="565" spans="1:129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</row>
    <row r="566" spans="1:129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</row>
    <row r="567" spans="1:129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</row>
    <row r="568" spans="1:129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</row>
    <row r="569" spans="1:129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</row>
    <row r="570" spans="1:129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</row>
    <row r="571" spans="1:129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</row>
    <row r="572" spans="1:129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</row>
    <row r="573" spans="1:129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</row>
    <row r="574" spans="1:129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</row>
    <row r="575" spans="1:129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</row>
    <row r="576" spans="1:129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</row>
    <row r="577" spans="1:129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</row>
    <row r="578" spans="1:129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</row>
    <row r="579" spans="1:129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</row>
    <row r="580" spans="1:129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</row>
    <row r="581" spans="1:129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</row>
    <row r="582" spans="1:129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</row>
    <row r="583" spans="1:129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</row>
    <row r="584" spans="1:129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</row>
    <row r="585" spans="1:129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</row>
    <row r="586" spans="1:129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</row>
    <row r="587" spans="1:129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</row>
    <row r="588" spans="1:129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</row>
    <row r="589" spans="1:129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</row>
    <row r="590" spans="1:129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</row>
    <row r="591" spans="1:129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</row>
    <row r="592" spans="1:129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</row>
    <row r="593" spans="1:129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</row>
    <row r="594" spans="1:129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</row>
    <row r="595" spans="1:129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</row>
    <row r="596" spans="1:129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</row>
    <row r="597" spans="1:129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</row>
    <row r="598" spans="1:129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</row>
    <row r="599" spans="1:129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</row>
    <row r="600" spans="1:129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</row>
    <row r="601" spans="1:129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</row>
    <row r="602" spans="1:129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</row>
    <row r="603" spans="1:129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</row>
    <row r="604" spans="1:129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</row>
    <row r="605" spans="1:129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</row>
    <row r="606" spans="1:129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</row>
    <row r="607" spans="1:129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</row>
    <row r="608" spans="1:129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</row>
    <row r="609" spans="1:129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</row>
    <row r="610" spans="1:129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</row>
    <row r="611" spans="1:129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</row>
    <row r="612" spans="1:129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</row>
    <row r="613" spans="1:129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</row>
    <row r="614" spans="1:129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</row>
    <row r="615" spans="1:129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</row>
    <row r="616" spans="1:129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</row>
    <row r="617" spans="1:129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</row>
    <row r="618" spans="1:129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</row>
    <row r="619" spans="1:129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</row>
    <row r="620" spans="1:129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</row>
    <row r="621" spans="1:129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</row>
    <row r="622" spans="1:129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</row>
    <row r="623" spans="1:129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</row>
    <row r="624" spans="1:129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</row>
    <row r="625" spans="1:129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1"/>
  <sheetViews>
    <sheetView workbookViewId="0">
      <pane xSplit="1" ySplit="5" topLeftCell="AA6" activePane="bottomRight" state="frozen"/>
      <selection activeCell="R54" sqref="R54"/>
      <selection pane="topRight" activeCell="R54" sqref="R54"/>
      <selection pane="bottomLeft" activeCell="R54" sqref="R54"/>
      <selection pane="bottomRight" activeCell="R54" sqref="R54"/>
    </sheetView>
  </sheetViews>
  <sheetFormatPr defaultColWidth="8.86328125" defaultRowHeight="12.75" x14ac:dyDescent="0.35"/>
  <cols>
    <col min="1" max="1" width="15.73046875" customWidth="1"/>
  </cols>
  <sheetData>
    <row r="1" spans="1:73" ht="13.1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4" t="s">
        <v>2</v>
      </c>
      <c r="AC1" s="4" t="s">
        <v>3</v>
      </c>
      <c r="AD1" s="3" t="s">
        <v>4</v>
      </c>
      <c r="AE1" s="3" t="s">
        <v>5</v>
      </c>
      <c r="AF1" s="4" t="s">
        <v>6</v>
      </c>
      <c r="AG1" s="4"/>
      <c r="AH1" s="4"/>
      <c r="AI1" s="3"/>
      <c r="AJ1" s="3"/>
      <c r="AK1" s="4"/>
      <c r="AL1" s="4"/>
      <c r="AM1" s="3"/>
      <c r="AN1" s="4"/>
      <c r="AO1" s="4"/>
      <c r="AP1" s="3"/>
      <c r="AQ1" s="4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  <c r="BQ1" s="1"/>
      <c r="BR1" s="1"/>
      <c r="BS1" s="1"/>
      <c r="BT1" s="1"/>
      <c r="BU1" s="1"/>
    </row>
    <row r="2" spans="1:73" ht="13.15" x14ac:dyDescent="0.4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  <c r="BT2" s="1"/>
      <c r="BU2" s="1"/>
    </row>
    <row r="3" spans="1:73" ht="13.15" x14ac:dyDescent="0.4">
      <c r="A3" s="1"/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 t="s">
        <v>36</v>
      </c>
      <c r="Y3" s="5" t="s">
        <v>37</v>
      </c>
      <c r="Z3" s="5" t="s">
        <v>38</v>
      </c>
      <c r="AA3" s="5" t="s">
        <v>1</v>
      </c>
      <c r="AB3" s="5" t="s">
        <v>2</v>
      </c>
      <c r="AC3" s="5" t="s">
        <v>3</v>
      </c>
      <c r="AD3" s="5" t="s">
        <v>4</v>
      </c>
      <c r="AE3" s="5" t="s">
        <v>5</v>
      </c>
      <c r="AF3" s="5" t="s">
        <v>6</v>
      </c>
      <c r="AG3" s="5" t="s">
        <v>39</v>
      </c>
      <c r="AH3" s="5" t="s">
        <v>40</v>
      </c>
      <c r="AI3" s="5" t="s">
        <v>41</v>
      </c>
      <c r="AJ3" s="5" t="s">
        <v>42</v>
      </c>
      <c r="AK3" s="5" t="s">
        <v>43</v>
      </c>
      <c r="AL3" s="5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5" t="s">
        <v>51</v>
      </c>
      <c r="AT3" s="5" t="s">
        <v>52</v>
      </c>
      <c r="AU3" s="5" t="s">
        <v>53</v>
      </c>
      <c r="AV3" s="5" t="s">
        <v>54</v>
      </c>
      <c r="AW3" s="5" t="s">
        <v>55</v>
      </c>
      <c r="AX3" s="5" t="s">
        <v>56</v>
      </c>
      <c r="AY3" s="5" t="s">
        <v>57</v>
      </c>
      <c r="AZ3" s="5" t="s">
        <v>58</v>
      </c>
      <c r="BA3" s="5" t="s">
        <v>59</v>
      </c>
      <c r="BB3" s="5" t="s">
        <v>60</v>
      </c>
      <c r="BC3" s="5" t="s">
        <v>61</v>
      </c>
      <c r="BD3" s="5" t="s">
        <v>62</v>
      </c>
      <c r="BE3" s="5" t="s">
        <v>63</v>
      </c>
      <c r="BF3" s="5" t="s">
        <v>64</v>
      </c>
      <c r="BG3" s="5" t="s">
        <v>65</v>
      </c>
      <c r="BH3" s="5" t="s">
        <v>66</v>
      </c>
      <c r="BI3" s="5" t="s">
        <v>67</v>
      </c>
      <c r="BJ3" s="5" t="s">
        <v>68</v>
      </c>
      <c r="BK3" s="5" t="s">
        <v>69</v>
      </c>
      <c r="BL3" s="5" t="s">
        <v>70</v>
      </c>
      <c r="BM3" s="5" t="s">
        <v>71</v>
      </c>
      <c r="BN3" s="5" t="s">
        <v>72</v>
      </c>
      <c r="BO3" s="5" t="s">
        <v>73</v>
      </c>
      <c r="BP3" s="1"/>
      <c r="BT3" s="1"/>
      <c r="BU3" s="1"/>
    </row>
    <row r="4" spans="1:73" ht="13.15" x14ac:dyDescent="0.4">
      <c r="A4" s="1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5">
        <v>32</v>
      </c>
      <c r="AH4" s="5">
        <v>33</v>
      </c>
      <c r="AI4" s="5">
        <v>34</v>
      </c>
      <c r="AJ4" s="5">
        <v>35</v>
      </c>
      <c r="AK4" s="5">
        <v>36</v>
      </c>
      <c r="AL4" s="5">
        <v>37</v>
      </c>
      <c r="AM4" s="5">
        <v>38</v>
      </c>
      <c r="AN4" s="5">
        <v>39</v>
      </c>
      <c r="AO4" s="5">
        <v>40</v>
      </c>
      <c r="AP4" s="5">
        <v>41</v>
      </c>
      <c r="AQ4" s="5">
        <v>42</v>
      </c>
      <c r="AR4" s="5">
        <v>43</v>
      </c>
      <c r="AS4" s="5">
        <v>44</v>
      </c>
      <c r="AT4" s="5">
        <v>45</v>
      </c>
      <c r="AU4" s="5">
        <v>46</v>
      </c>
      <c r="AV4" s="5">
        <v>47</v>
      </c>
      <c r="AW4" s="5">
        <v>48</v>
      </c>
      <c r="AX4" s="5">
        <v>49</v>
      </c>
      <c r="AY4" s="5">
        <v>50</v>
      </c>
      <c r="AZ4" s="5">
        <v>51</v>
      </c>
      <c r="BA4" s="5">
        <v>52</v>
      </c>
      <c r="BB4" s="5">
        <v>53</v>
      </c>
      <c r="BC4" s="5">
        <v>54</v>
      </c>
      <c r="BD4" s="5">
        <v>55</v>
      </c>
      <c r="BE4" s="5">
        <v>56</v>
      </c>
      <c r="BF4" s="5">
        <v>57</v>
      </c>
      <c r="BG4" s="5">
        <v>58</v>
      </c>
      <c r="BH4" s="5">
        <v>59</v>
      </c>
      <c r="BI4" s="5">
        <v>60</v>
      </c>
      <c r="BJ4" s="5">
        <v>61</v>
      </c>
      <c r="BK4" s="5">
        <v>62</v>
      </c>
      <c r="BL4" s="5">
        <v>63</v>
      </c>
      <c r="BM4" s="5">
        <v>64</v>
      </c>
      <c r="BN4" s="5">
        <v>65</v>
      </c>
      <c r="BO4" s="5">
        <v>66</v>
      </c>
      <c r="BP4" s="1"/>
      <c r="BT4" s="1"/>
      <c r="BU4" s="1"/>
    </row>
    <row r="5" spans="1:73" ht="13.15" x14ac:dyDescent="0.4">
      <c r="A5" s="1" t="s">
        <v>74</v>
      </c>
      <c r="B5" s="5">
        <v>1962</v>
      </c>
      <c r="C5" s="5">
        <v>1975</v>
      </c>
      <c r="D5" s="5">
        <v>1960</v>
      </c>
      <c r="E5" s="5">
        <v>1960</v>
      </c>
      <c r="F5" s="5">
        <v>1922</v>
      </c>
      <c r="G5" s="5">
        <v>1963</v>
      </c>
      <c r="H5" s="5">
        <v>1968</v>
      </c>
      <c r="I5" s="5">
        <v>1956</v>
      </c>
      <c r="J5" s="5">
        <v>1960</v>
      </c>
      <c r="K5" s="5">
        <v>1910</v>
      </c>
      <c r="L5" s="5">
        <v>1957</v>
      </c>
      <c r="M5" s="5">
        <v>1964</v>
      </c>
      <c r="N5" s="5">
        <v>1965</v>
      </c>
      <c r="O5" s="5">
        <v>1800</v>
      </c>
      <c r="P5" s="5">
        <v>1947</v>
      </c>
      <c r="Q5" s="5">
        <v>1949</v>
      </c>
      <c r="R5" s="5">
        <v>1800</v>
      </c>
      <c r="S5" s="5">
        <v>1945</v>
      </c>
      <c r="T5" s="5">
        <v>1957</v>
      </c>
      <c r="U5" s="5">
        <v>1948</v>
      </c>
      <c r="V5" s="5">
        <v>1946</v>
      </c>
      <c r="W5" s="5">
        <v>1965</v>
      </c>
      <c r="X5" s="5">
        <v>1948</v>
      </c>
      <c r="Y5" s="5">
        <v>1949</v>
      </c>
      <c r="Z5" s="5">
        <v>1800</v>
      </c>
      <c r="AA5" s="5">
        <v>1800</v>
      </c>
      <c r="AB5" s="5">
        <v>1830</v>
      </c>
      <c r="AC5" s="5">
        <v>1800</v>
      </c>
      <c r="AD5" s="5">
        <v>1917</v>
      </c>
      <c r="AE5" s="5">
        <v>1800</v>
      </c>
      <c r="AF5" s="5">
        <v>1800</v>
      </c>
      <c r="AG5" s="5">
        <v>1829</v>
      </c>
      <c r="AH5" s="5">
        <v>1800</v>
      </c>
      <c r="AI5" s="5">
        <v>1800</v>
      </c>
      <c r="AJ5" s="5">
        <v>1905</v>
      </c>
      <c r="AK5" s="5">
        <v>1800</v>
      </c>
      <c r="AL5" s="5">
        <v>1800</v>
      </c>
      <c r="AM5" s="5">
        <v>1800</v>
      </c>
      <c r="AN5" s="5">
        <v>1800</v>
      </c>
      <c r="AO5" s="5">
        <v>1918</v>
      </c>
      <c r="AP5" s="5">
        <v>1918</v>
      </c>
      <c r="AQ5" s="4">
        <v>1878</v>
      </c>
      <c r="AR5" s="5">
        <v>1800</v>
      </c>
      <c r="AS5" s="5">
        <v>1800</v>
      </c>
      <c r="AT5" s="5">
        <v>1816</v>
      </c>
      <c r="AU5" s="5">
        <v>1825</v>
      </c>
      <c r="AV5" s="5">
        <v>1822</v>
      </c>
      <c r="AW5" s="5">
        <v>1818</v>
      </c>
      <c r="AX5" s="5">
        <v>1819</v>
      </c>
      <c r="AY5" s="5">
        <v>1821</v>
      </c>
      <c r="AZ5" s="5">
        <v>1845</v>
      </c>
      <c r="BA5" s="5">
        <v>1830</v>
      </c>
      <c r="BB5" s="5">
        <v>1821</v>
      </c>
      <c r="BC5" s="5">
        <v>1821</v>
      </c>
      <c r="BD5" s="5">
        <v>1821</v>
      </c>
      <c r="BE5" s="5">
        <v>1821</v>
      </c>
      <c r="BF5" s="5">
        <v>1821</v>
      </c>
      <c r="BG5" s="5">
        <v>1903</v>
      </c>
      <c r="BH5" s="5">
        <v>1811</v>
      </c>
      <c r="BI5" s="5">
        <v>1821</v>
      </c>
      <c r="BJ5" s="5">
        <v>1811</v>
      </c>
      <c r="BK5" s="5">
        <v>1830</v>
      </c>
      <c r="BL5" s="5">
        <v>1867</v>
      </c>
      <c r="BM5" s="5">
        <v>1800</v>
      </c>
      <c r="BN5" s="5">
        <v>1901</v>
      </c>
      <c r="BO5" s="5">
        <v>1907</v>
      </c>
      <c r="BP5" s="1"/>
      <c r="BT5" s="1"/>
      <c r="BU5" s="1"/>
    </row>
    <row r="6" spans="1:73" ht="13.15" x14ac:dyDescent="0.4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  <c r="BT6" s="1"/>
      <c r="BU6" s="1"/>
    </row>
    <row r="7" spans="1:73" ht="13.15" x14ac:dyDescent="0.4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  <c r="BT7" s="1"/>
      <c r="BU7" s="1"/>
    </row>
    <row r="8" spans="1:73" ht="13.15" x14ac:dyDescent="0.4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  <c r="BT8" s="1"/>
      <c r="BU8" s="1"/>
    </row>
    <row r="9" spans="1:73" ht="13.15" x14ac:dyDescent="0.4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  <c r="BT9" s="1"/>
      <c r="BU9" s="1"/>
    </row>
    <row r="10" spans="1:73" ht="13.15" x14ac:dyDescent="0.4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  <c r="BT10" s="1"/>
      <c r="BU10" s="1"/>
    </row>
    <row r="11" spans="1:73" ht="13.15" x14ac:dyDescent="0.4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  <c r="BT11" s="1"/>
      <c r="BU11" s="1"/>
    </row>
    <row r="12" spans="1:73" ht="13.15" x14ac:dyDescent="0.4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  <c r="BT12" s="1"/>
      <c r="BU12" s="1"/>
    </row>
    <row r="13" spans="1:73" ht="13.15" x14ac:dyDescent="0.4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  <c r="BT13" s="1"/>
      <c r="BU13" s="1"/>
    </row>
    <row r="14" spans="1:73" ht="13.15" x14ac:dyDescent="0.4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  <c r="BT14" s="1"/>
      <c r="BU14" s="1"/>
    </row>
    <row r="15" spans="1:73" ht="13.15" x14ac:dyDescent="0.4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  <c r="BT15" s="1"/>
      <c r="BU15" s="1"/>
    </row>
    <row r="16" spans="1:73" ht="13.15" x14ac:dyDescent="0.4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  <c r="BT16" s="1"/>
      <c r="BU16" s="1"/>
    </row>
    <row r="17" spans="1:73" ht="13.15" x14ac:dyDescent="0.4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  <c r="BT17" s="1"/>
      <c r="BU17" s="1"/>
    </row>
    <row r="18" spans="1:73" ht="13.15" x14ac:dyDescent="0.4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  <c r="BT18" s="1"/>
      <c r="BU18" s="1"/>
    </row>
    <row r="19" spans="1:73" ht="13.15" x14ac:dyDescent="0.4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  <c r="BT19" s="1"/>
      <c r="BU19" s="1"/>
    </row>
    <row r="20" spans="1:73" ht="13.15" x14ac:dyDescent="0.4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1</v>
      </c>
      <c r="AK20" s="1">
        <v>0</v>
      </c>
      <c r="AL20" s="1">
        <v>1</v>
      </c>
      <c r="AM20" s="1">
        <v>0</v>
      </c>
      <c r="AN20" s="1">
        <v>1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</v>
      </c>
      <c r="BN20" s="1">
        <v>0</v>
      </c>
      <c r="BO20" s="1">
        <v>0</v>
      </c>
      <c r="BP20" s="1"/>
      <c r="BT20" s="1"/>
      <c r="BU20" s="1"/>
    </row>
    <row r="21" spans="1:73" ht="13.15" x14ac:dyDescent="0.4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  <c r="BT21" s="1"/>
      <c r="BU21" s="1"/>
    </row>
    <row r="22" spans="1:73" ht="13.15" x14ac:dyDescent="0.4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  <c r="BT22" s="1"/>
      <c r="BU22" s="1"/>
    </row>
    <row r="23" spans="1:73" ht="13.15" x14ac:dyDescent="0.4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  <c r="BT23" s="1"/>
      <c r="BU23" s="1"/>
    </row>
    <row r="24" spans="1:73" ht="13.15" x14ac:dyDescent="0.4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1</v>
      </c>
      <c r="BN24" s="1">
        <v>0</v>
      </c>
      <c r="BO24" s="1">
        <v>0</v>
      </c>
      <c r="BP24" s="1"/>
      <c r="BT24" s="1"/>
      <c r="BU24" s="1"/>
    </row>
    <row r="25" spans="1:73" ht="13.15" x14ac:dyDescent="0.4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  <c r="BT25" s="1"/>
      <c r="BU25" s="1"/>
    </row>
    <row r="26" spans="1:73" ht="13.15" x14ac:dyDescent="0.4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  <c r="BT26" s="1"/>
      <c r="BU26" s="1"/>
    </row>
    <row r="27" spans="1:73" ht="13.15" x14ac:dyDescent="0.4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  <c r="BT27" s="1"/>
      <c r="BU27" s="1"/>
    </row>
    <row r="28" spans="1:73" ht="13.15" x14ac:dyDescent="0.4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  <c r="BT28" s="1"/>
      <c r="BU28" s="1"/>
    </row>
    <row r="29" spans="1:73" ht="13.15" x14ac:dyDescent="0.4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  <c r="BT29" s="1"/>
      <c r="BU29" s="1"/>
    </row>
    <row r="30" spans="1:73" ht="13.15" x14ac:dyDescent="0.4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  <c r="BT30" s="1"/>
      <c r="BU30" s="1"/>
    </row>
    <row r="31" spans="1:73" ht="13.15" x14ac:dyDescent="0.4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1</v>
      </c>
      <c r="BN31" s="1">
        <v>0</v>
      </c>
      <c r="BO31" s="1">
        <v>0</v>
      </c>
      <c r="BP31" s="1"/>
      <c r="BT31" s="1"/>
      <c r="BU31" s="1"/>
    </row>
    <row r="32" spans="1:73" ht="13.15" x14ac:dyDescent="0.4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1</v>
      </c>
      <c r="BO32" s="1">
        <v>0</v>
      </c>
      <c r="BP32" s="1"/>
      <c r="BT32" s="1"/>
      <c r="BU32" s="1"/>
    </row>
    <row r="33" spans="1:73" ht="13.15" x14ac:dyDescent="0.4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1</v>
      </c>
      <c r="BO33" s="1">
        <v>0</v>
      </c>
      <c r="BP33" s="1"/>
      <c r="BT33" s="1"/>
      <c r="BU33" s="1"/>
    </row>
    <row r="34" spans="1:73" ht="13.15" x14ac:dyDescent="0.4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1</v>
      </c>
      <c r="BO34" s="1">
        <v>0</v>
      </c>
      <c r="BP34" s="1"/>
      <c r="BT34" s="1"/>
      <c r="BU34" s="1"/>
    </row>
    <row r="35" spans="1:73" ht="13.15" x14ac:dyDescent="0.4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/>
      <c r="BT35" s="1"/>
      <c r="BU35" s="1"/>
    </row>
    <row r="36" spans="1:73" ht="13.15" x14ac:dyDescent="0.4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/>
      <c r="BT36" s="1"/>
      <c r="BU36" s="1"/>
    </row>
    <row r="37" spans="1:73" ht="13.15" x14ac:dyDescent="0.4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/>
      <c r="BT37" s="1"/>
      <c r="BU37" s="1"/>
    </row>
    <row r="38" spans="1:73" ht="13.15" x14ac:dyDescent="0.4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/>
      <c r="BT38" s="1"/>
      <c r="BU38" s="1"/>
    </row>
    <row r="39" spans="1:73" ht="13.15" x14ac:dyDescent="0.4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/>
      <c r="BT39" s="1"/>
      <c r="BU39" s="1"/>
    </row>
    <row r="40" spans="1:73" ht="13.15" x14ac:dyDescent="0.4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/>
      <c r="BT40" s="1"/>
      <c r="BU40" s="1"/>
    </row>
    <row r="41" spans="1:73" ht="13.15" x14ac:dyDescent="0.4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/>
      <c r="BT41" s="1"/>
      <c r="BU41" s="1"/>
    </row>
    <row r="42" spans="1:73" ht="13.15" x14ac:dyDescent="0.4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1</v>
      </c>
      <c r="BN42" s="1">
        <v>0</v>
      </c>
      <c r="BO42" s="1">
        <v>0</v>
      </c>
      <c r="BP42" s="1"/>
      <c r="BT42" s="1"/>
      <c r="BU42" s="1"/>
    </row>
    <row r="43" spans="1:73" ht="13.15" x14ac:dyDescent="0.4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1</v>
      </c>
      <c r="BM43" s="1">
        <v>0</v>
      </c>
      <c r="BN43" s="1">
        <v>0</v>
      </c>
      <c r="BO43" s="1">
        <v>0</v>
      </c>
      <c r="BP43" s="1"/>
      <c r="BT43" s="1"/>
      <c r="BU43" s="1"/>
    </row>
    <row r="44" spans="1:73" ht="13.15" x14ac:dyDescent="0.4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1</v>
      </c>
      <c r="BM44" s="1">
        <v>0</v>
      </c>
      <c r="BN44" s="1">
        <v>0</v>
      </c>
      <c r="BO44" s="1">
        <v>0</v>
      </c>
      <c r="BP44" s="1"/>
      <c r="BT44" s="1"/>
      <c r="BU44" s="1"/>
    </row>
    <row r="45" spans="1:73" ht="13.15" x14ac:dyDescent="0.4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/>
      <c r="BT45" s="1"/>
      <c r="BU45" s="1"/>
    </row>
    <row r="46" spans="1:73" ht="13.15" x14ac:dyDescent="0.4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/>
      <c r="BT46" s="1"/>
      <c r="BU46" s="1"/>
    </row>
    <row r="47" spans="1:73" ht="13.15" x14ac:dyDescent="0.4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  <c r="BT47" s="1"/>
      <c r="BU47" s="1"/>
    </row>
    <row r="48" spans="1:73" ht="13.15" x14ac:dyDescent="0.4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  <c r="BT48" s="1"/>
      <c r="BU48" s="1"/>
    </row>
    <row r="49" spans="1:73" ht="13.15" x14ac:dyDescent="0.4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/>
      <c r="BT49" s="1"/>
      <c r="BU49" s="1"/>
    </row>
    <row r="50" spans="1:73" ht="13.15" x14ac:dyDescent="0.4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  <c r="BT50" s="1"/>
      <c r="BU50" s="1"/>
    </row>
    <row r="51" spans="1:73" ht="13.15" x14ac:dyDescent="0.4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  <c r="BT51" s="1"/>
      <c r="BU51" s="1"/>
    </row>
    <row r="52" spans="1:73" ht="13.15" x14ac:dyDescent="0.4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  <c r="BT52" s="1"/>
      <c r="BU52" s="1"/>
    </row>
    <row r="53" spans="1:73" ht="13.15" x14ac:dyDescent="0.4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  <c r="BT53" s="1"/>
      <c r="BU53" s="1"/>
    </row>
    <row r="54" spans="1:73" ht="13.15" x14ac:dyDescent="0.4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/>
      <c r="BT54" s="1"/>
      <c r="BU54" s="1"/>
    </row>
    <row r="55" spans="1:73" ht="13.15" x14ac:dyDescent="0.4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/>
      <c r="BT55" s="1"/>
      <c r="BU55" s="1"/>
    </row>
    <row r="56" spans="1:73" ht="13.15" x14ac:dyDescent="0.4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/>
      <c r="BT56" s="1"/>
      <c r="BU56" s="1"/>
    </row>
    <row r="57" spans="1:73" ht="13.15" x14ac:dyDescent="0.4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/>
      <c r="BT57" s="1"/>
      <c r="BU57" s="1"/>
    </row>
    <row r="58" spans="1:73" ht="13.15" x14ac:dyDescent="0.4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/>
      <c r="BT58" s="1"/>
      <c r="BU58" s="1"/>
    </row>
    <row r="59" spans="1:73" ht="13.15" x14ac:dyDescent="0.4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/>
      <c r="BT59" s="1"/>
      <c r="BU59" s="1"/>
    </row>
    <row r="60" spans="1:73" ht="13.15" x14ac:dyDescent="0.4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/>
      <c r="BT60" s="1"/>
      <c r="BU60" s="1"/>
    </row>
    <row r="61" spans="1:73" ht="13.15" x14ac:dyDescent="0.4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/>
      <c r="BT61" s="1"/>
      <c r="BU61" s="1"/>
    </row>
    <row r="62" spans="1:73" ht="13.15" x14ac:dyDescent="0.4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/>
      <c r="BT62" s="1"/>
      <c r="BU62" s="1"/>
    </row>
    <row r="63" spans="1:73" ht="13.15" x14ac:dyDescent="0.4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1</v>
      </c>
      <c r="BN63" s="1">
        <v>0</v>
      </c>
      <c r="BO63" s="1">
        <v>0</v>
      </c>
      <c r="BP63" s="1"/>
      <c r="BT63" s="1"/>
      <c r="BU63" s="1"/>
    </row>
    <row r="64" spans="1:73" ht="13.15" x14ac:dyDescent="0.4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/>
      <c r="BT64" s="1"/>
      <c r="BU64" s="1"/>
    </row>
    <row r="65" spans="1:73" ht="13.15" x14ac:dyDescent="0.4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/>
      <c r="BT65" s="1"/>
      <c r="BU65" s="1"/>
    </row>
    <row r="66" spans="1:73" ht="13.15" x14ac:dyDescent="0.4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/>
      <c r="BT66" s="1"/>
      <c r="BU66" s="1"/>
    </row>
    <row r="67" spans="1:73" ht="13.15" x14ac:dyDescent="0.4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1</v>
      </c>
      <c r="BN67" s="1">
        <v>0</v>
      </c>
      <c r="BO67" s="1">
        <v>0</v>
      </c>
      <c r="BP67" s="1"/>
      <c r="BT67" s="1"/>
      <c r="BU67" s="1"/>
    </row>
    <row r="68" spans="1:73" ht="13.15" x14ac:dyDescent="0.4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/>
      <c r="BT68" s="1"/>
      <c r="BU68" s="1"/>
    </row>
    <row r="69" spans="1:73" ht="13.15" x14ac:dyDescent="0.4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  <c r="BT69" s="1"/>
      <c r="BU69" s="1"/>
    </row>
    <row r="70" spans="1:73" ht="13.15" x14ac:dyDescent="0.4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  <c r="BT70" s="1"/>
      <c r="BU70" s="1"/>
    </row>
    <row r="71" spans="1:73" ht="13.15" x14ac:dyDescent="0.4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/>
      <c r="BT71" s="1"/>
      <c r="BU71" s="1"/>
    </row>
    <row r="72" spans="1:73" ht="13.15" x14ac:dyDescent="0.4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/>
      <c r="BT72" s="1"/>
      <c r="BU72" s="1"/>
    </row>
    <row r="73" spans="1:73" ht="13.15" x14ac:dyDescent="0.4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/>
      <c r="BT73" s="1"/>
      <c r="BU73" s="1"/>
    </row>
    <row r="74" spans="1:73" ht="13.15" x14ac:dyDescent="0.4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/>
      <c r="BT74" s="1"/>
      <c r="BU74" s="1"/>
    </row>
    <row r="75" spans="1:73" ht="13.15" x14ac:dyDescent="0.4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/>
      <c r="BT75" s="1"/>
      <c r="BU75" s="1"/>
    </row>
    <row r="76" spans="1:73" ht="13.15" x14ac:dyDescent="0.4">
      <c r="A76" s="1">
        <v>1870</v>
      </c>
      <c r="B76" s="1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/>
      <c r="BT76" s="1"/>
      <c r="BU76" s="1"/>
    </row>
    <row r="77" spans="1:73" ht="13.15" x14ac:dyDescent="0.4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/>
      <c r="BT77" s="1"/>
      <c r="BU77" s="1"/>
    </row>
    <row r="78" spans="1:73" ht="13.15" x14ac:dyDescent="0.4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/>
      <c r="BT78" s="1"/>
      <c r="BU78" s="1"/>
    </row>
    <row r="79" spans="1:73" ht="13.15" x14ac:dyDescent="0.4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1</v>
      </c>
      <c r="BJ79" s="1">
        <v>0</v>
      </c>
      <c r="BK79" s="1">
        <v>0</v>
      </c>
      <c r="BL79" s="1">
        <v>1</v>
      </c>
      <c r="BM79" s="1">
        <v>1</v>
      </c>
      <c r="BN79" s="1">
        <v>0</v>
      </c>
      <c r="BO79" s="1">
        <v>0</v>
      </c>
      <c r="BP79" s="1"/>
      <c r="BT79" s="1"/>
      <c r="BU79" s="1"/>
    </row>
    <row r="80" spans="1:73" ht="13.15" x14ac:dyDescent="0.4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1</v>
      </c>
      <c r="BM80" s="1">
        <v>0</v>
      </c>
      <c r="BN80" s="1">
        <v>0</v>
      </c>
      <c r="BO80" s="1">
        <v>0</v>
      </c>
      <c r="BP80" s="1"/>
      <c r="BT80" s="1"/>
      <c r="BU80" s="1"/>
    </row>
    <row r="81" spans="1:73" ht="13.15" x14ac:dyDescent="0.4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1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/>
      <c r="BT81" s="1"/>
      <c r="BU81" s="1"/>
    </row>
    <row r="82" spans="1:73" ht="13.15" x14ac:dyDescent="0.4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/>
      <c r="BT82" s="1"/>
      <c r="BU82" s="1"/>
    </row>
    <row r="83" spans="1:73" ht="13.15" x14ac:dyDescent="0.4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/>
      <c r="BT83" s="1"/>
      <c r="BU83" s="1"/>
    </row>
    <row r="84" spans="1:73" ht="13.15" x14ac:dyDescent="0.4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/>
      <c r="BT84" s="1"/>
      <c r="BU84" s="1"/>
    </row>
    <row r="85" spans="1:73" ht="13.15" x14ac:dyDescent="0.4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/>
      <c r="BT85" s="1"/>
      <c r="BU85" s="1"/>
    </row>
    <row r="86" spans="1:73" ht="13.15" x14ac:dyDescent="0.4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/>
      <c r="BT86" s="1"/>
      <c r="BU86" s="1"/>
    </row>
    <row r="87" spans="1:73" ht="13.15" x14ac:dyDescent="0.4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/>
      <c r="BT87" s="1"/>
      <c r="BU87" s="1"/>
    </row>
    <row r="88" spans="1:73" ht="13.15" x14ac:dyDescent="0.4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  <c r="BT88" s="1"/>
      <c r="BU88" s="1"/>
    </row>
    <row r="89" spans="1:73" ht="13.15" x14ac:dyDescent="0.4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  <c r="BT89" s="1"/>
      <c r="BU89" s="1"/>
    </row>
    <row r="90" spans="1:73" ht="13.15" x14ac:dyDescent="0.4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1</v>
      </c>
      <c r="BN90" s="1">
        <v>0</v>
      </c>
      <c r="BO90" s="1">
        <v>0</v>
      </c>
      <c r="BP90" s="1"/>
      <c r="BT90" s="1"/>
      <c r="BU90" s="1"/>
    </row>
    <row r="91" spans="1:73" ht="13.15" x14ac:dyDescent="0.4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  <c r="BT91" s="1"/>
      <c r="BU91" s="1"/>
    </row>
    <row r="92" spans="1:73" ht="13.15" x14ac:dyDescent="0.4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  <c r="BT92" s="1"/>
      <c r="BU92" s="1"/>
    </row>
    <row r="93" spans="1:73" ht="13.15" x14ac:dyDescent="0.4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  <c r="BT93" s="1"/>
      <c r="BU93" s="1"/>
    </row>
    <row r="94" spans="1:73" ht="13.15" x14ac:dyDescent="0.4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  <c r="BT94" s="1"/>
      <c r="BU94" s="1"/>
    </row>
    <row r="95" spans="1:73" ht="13.15" x14ac:dyDescent="0.4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  <c r="BT95" s="1"/>
      <c r="BU95" s="1"/>
    </row>
    <row r="96" spans="1:73" ht="13.15" x14ac:dyDescent="0.4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0</v>
      </c>
      <c r="AM96" s="1">
        <v>0</v>
      </c>
      <c r="AN96" s="1">
        <v>1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1</v>
      </c>
      <c r="AW96" s="1">
        <v>1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1</v>
      </c>
      <c r="BN96" s="1">
        <v>0</v>
      </c>
      <c r="BO96" s="1">
        <v>0</v>
      </c>
      <c r="BP96" s="1"/>
      <c r="BT96" s="1"/>
      <c r="BU96" s="1"/>
    </row>
    <row r="97" spans="1:73" ht="13.15" x14ac:dyDescent="0.4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1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  <c r="BT97" s="1"/>
      <c r="BU97" s="1"/>
    </row>
    <row r="98" spans="1:73" ht="13.15" x14ac:dyDescent="0.4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/>
      <c r="BT98" s="1"/>
      <c r="BU98" s="1"/>
    </row>
    <row r="99" spans="1:73" ht="13.15" x14ac:dyDescent="0.4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0</v>
      </c>
      <c r="BG99" s="1">
        <v>0</v>
      </c>
      <c r="BH99" s="1">
        <v>0</v>
      </c>
      <c r="BI99" s="1">
        <v>0</v>
      </c>
      <c r="BJ99" s="1">
        <v>1</v>
      </c>
      <c r="BK99" s="1">
        <v>0</v>
      </c>
      <c r="BL99" s="1">
        <v>0</v>
      </c>
      <c r="BM99" s="1">
        <v>1</v>
      </c>
      <c r="BN99" s="1">
        <v>1</v>
      </c>
      <c r="BO99" s="1">
        <v>1</v>
      </c>
      <c r="BP99" s="1"/>
      <c r="BT99" s="1"/>
      <c r="BU99" s="1"/>
    </row>
    <row r="100" spans="1:73" ht="13.15" x14ac:dyDescent="0.4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  <c r="BT100" s="1"/>
      <c r="BU100" s="1"/>
    </row>
    <row r="101" spans="1:73" ht="13.15" x14ac:dyDescent="0.4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  <c r="BT101" s="1"/>
      <c r="BU101" s="1"/>
    </row>
    <row r="102" spans="1:73" ht="13.15" x14ac:dyDescent="0.4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  <c r="BT102" s="1"/>
      <c r="BU102" s="1"/>
    </row>
    <row r="103" spans="1:73" ht="13.15" x14ac:dyDescent="0.4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0</v>
      </c>
      <c r="AL103" s="1">
        <v>0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  <c r="BT103" s="1"/>
      <c r="BU103" s="1"/>
    </row>
    <row r="104" spans="1:73" ht="13.15" x14ac:dyDescent="0.4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1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/>
      <c r="BT104" s="1"/>
      <c r="BU104" s="1"/>
    </row>
    <row r="105" spans="1:73" ht="13.15" x14ac:dyDescent="0.4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/>
      <c r="BT105" s="1"/>
      <c r="BU105" s="1"/>
    </row>
    <row r="106" spans="1:73" ht="13.15" x14ac:dyDescent="0.4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1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/>
      <c r="BT106" s="1"/>
      <c r="BU106" s="1"/>
    </row>
    <row r="107" spans="1:73" ht="13.15" x14ac:dyDescent="0.4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/>
      <c r="BT107" s="1"/>
      <c r="BU107" s="1"/>
    </row>
    <row r="108" spans="1:73" ht="13.15" x14ac:dyDescent="0.4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/>
      <c r="BT108" s="1"/>
      <c r="BU108" s="1"/>
    </row>
    <row r="109" spans="1:73" ht="13.15" x14ac:dyDescent="0.4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/>
      <c r="BT109" s="1"/>
      <c r="BU109" s="1"/>
    </row>
    <row r="110" spans="1:73" ht="13.15" x14ac:dyDescent="0.4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/>
      <c r="BT110" s="1"/>
      <c r="BU110" s="1"/>
    </row>
    <row r="111" spans="1:73" ht="13.15" x14ac:dyDescent="0.4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/>
      <c r="BT111" s="1"/>
      <c r="BU111" s="1"/>
    </row>
    <row r="112" spans="1:73" ht="13.15" x14ac:dyDescent="0.4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1</v>
      </c>
      <c r="BM112" s="1">
        <v>0</v>
      </c>
      <c r="BN112" s="1">
        <v>0</v>
      </c>
      <c r="BO112" s="1">
        <v>0</v>
      </c>
      <c r="BP112" s="1"/>
      <c r="BT112" s="1"/>
      <c r="BU112" s="1"/>
    </row>
    <row r="113" spans="1:73" ht="13.15" x14ac:dyDescent="0.4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  <c r="AD113" s="1">
        <v>0</v>
      </c>
      <c r="AE113" s="1">
        <v>1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1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1</v>
      </c>
      <c r="BM113" s="1">
        <v>1</v>
      </c>
      <c r="BN113" s="1">
        <v>0</v>
      </c>
      <c r="BO113" s="1">
        <v>0</v>
      </c>
      <c r="BP113" s="1"/>
      <c r="BT113" s="1"/>
      <c r="BU113" s="1"/>
    </row>
    <row r="114" spans="1:73" ht="13.15" x14ac:dyDescent="0.4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1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1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  <c r="BT114" s="1"/>
      <c r="BU114" s="1"/>
    </row>
    <row r="115" spans="1:73" ht="13.15" x14ac:dyDescent="0.4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1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  <c r="BT115" s="1"/>
      <c r="BU115" s="1"/>
    </row>
    <row r="116" spans="1:73" ht="13.15" x14ac:dyDescent="0.4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  <c r="BT116" s="1"/>
      <c r="BU116" s="1"/>
    </row>
    <row r="117" spans="1:73" ht="13.15" x14ac:dyDescent="0.4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  <c r="BT117" s="1"/>
      <c r="BU117" s="1"/>
    </row>
    <row r="118" spans="1:73" ht="13.15" x14ac:dyDescent="0.4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1</v>
      </c>
      <c r="BM118" s="1">
        <v>0</v>
      </c>
      <c r="BN118" s="1">
        <v>0</v>
      </c>
      <c r="BO118" s="1">
        <v>0</v>
      </c>
      <c r="BP118" s="1"/>
      <c r="BT118" s="1"/>
      <c r="BU118" s="1"/>
    </row>
    <row r="119" spans="1:73" ht="13.15" x14ac:dyDescent="0.4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1</v>
      </c>
      <c r="BM119" s="1">
        <v>0</v>
      </c>
      <c r="BN119" s="1">
        <v>0</v>
      </c>
      <c r="BO119" s="1">
        <v>0</v>
      </c>
      <c r="BP119" s="1"/>
      <c r="BT119" s="1"/>
      <c r="BU119" s="1"/>
    </row>
    <row r="120" spans="1:73" ht="13.15" x14ac:dyDescent="0.4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1">
        <v>1</v>
      </c>
      <c r="AD120" s="1">
        <v>0</v>
      </c>
      <c r="AE120" s="1">
        <v>1</v>
      </c>
      <c r="AF120" s="1">
        <v>0</v>
      </c>
      <c r="AG120" s="1">
        <v>0</v>
      </c>
      <c r="AH120" s="1">
        <v>1</v>
      </c>
      <c r="AI120" s="1">
        <v>1</v>
      </c>
      <c r="AJ120" s="1">
        <v>1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1</v>
      </c>
      <c r="AU120" s="1">
        <v>0</v>
      </c>
      <c r="AV120" s="1">
        <v>1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1</v>
      </c>
      <c r="BN120" s="1">
        <v>0</v>
      </c>
      <c r="BO120" s="1">
        <v>0</v>
      </c>
      <c r="BP120" s="1"/>
      <c r="BT120" s="1"/>
      <c r="BU120" s="1"/>
    </row>
    <row r="121" spans="1:73" ht="13.15" x14ac:dyDescent="0.4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  <c r="BT121" s="1"/>
      <c r="BU121" s="1"/>
    </row>
    <row r="122" spans="1:73" ht="13.15" x14ac:dyDescent="0.4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  <c r="BT122" s="1"/>
      <c r="BU122" s="1"/>
    </row>
    <row r="123" spans="1:73" ht="13.15" x14ac:dyDescent="0.4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  <c r="BT123" s="1"/>
      <c r="BU123" s="1"/>
    </row>
    <row r="124" spans="1:73" ht="13.15" x14ac:dyDescent="0.4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  <c r="BT124" s="1"/>
      <c r="BU124" s="1"/>
    </row>
    <row r="125" spans="1:73" ht="13.15" x14ac:dyDescent="0.4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  <c r="BT125" s="1"/>
      <c r="BU125" s="1"/>
    </row>
    <row r="126" spans="1:73" ht="13.15" x14ac:dyDescent="0.4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1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1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  <c r="BT126" s="1"/>
      <c r="BU126" s="1"/>
    </row>
    <row r="127" spans="1:73" ht="13.15" x14ac:dyDescent="0.4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1</v>
      </c>
      <c r="AJ127" s="1">
        <v>1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  <c r="BT127" s="1"/>
      <c r="BU127" s="1"/>
    </row>
    <row r="128" spans="1:73" ht="13.15" x14ac:dyDescent="0.4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1</v>
      </c>
      <c r="AK128" s="1">
        <v>0</v>
      </c>
      <c r="AL128" s="1">
        <v>1</v>
      </c>
      <c r="AM128" s="1">
        <v>1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  <c r="BT128" s="1"/>
      <c r="BU128" s="1"/>
    </row>
    <row r="129" spans="1:73" ht="13.15" x14ac:dyDescent="0.4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/>
      <c r="BT129" s="1"/>
      <c r="BU129" s="1"/>
    </row>
    <row r="130" spans="1:73" ht="13.15" x14ac:dyDescent="0.4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1</v>
      </c>
      <c r="BM130" s="1">
        <v>0</v>
      </c>
      <c r="BN130" s="1">
        <v>0</v>
      </c>
      <c r="BO130" s="1">
        <v>0</v>
      </c>
      <c r="BP130" s="1"/>
      <c r="BT130" s="1"/>
      <c r="BU130" s="1"/>
    </row>
    <row r="131" spans="1:73" ht="13.15" x14ac:dyDescent="0.4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0</v>
      </c>
      <c r="AF131" s="1">
        <v>1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  <c r="BT131" s="1"/>
      <c r="BU131" s="1"/>
    </row>
    <row r="132" spans="1:73" ht="13.15" x14ac:dyDescent="0.4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  <c r="BT132" s="1"/>
      <c r="BU132" s="1"/>
    </row>
    <row r="133" spans="1:73" ht="13.15" x14ac:dyDescent="0.4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  <c r="BT133" s="1"/>
      <c r="BU133" s="1"/>
    </row>
    <row r="134" spans="1:73" ht="13.15" x14ac:dyDescent="0.4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  <c r="BT134" s="1"/>
      <c r="BU134" s="1"/>
    </row>
    <row r="135" spans="1:73" ht="13.15" x14ac:dyDescent="0.4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1</v>
      </c>
      <c r="BN135" s="1">
        <v>0</v>
      </c>
      <c r="BO135" s="1">
        <v>0</v>
      </c>
      <c r="BP135" s="1"/>
      <c r="BT135" s="1"/>
      <c r="BU135" s="1"/>
    </row>
    <row r="136" spans="1:73" ht="13.15" x14ac:dyDescent="0.4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1</v>
      </c>
      <c r="BN136" s="1">
        <v>0</v>
      </c>
      <c r="BO136" s="1">
        <v>0</v>
      </c>
      <c r="BP136" s="1"/>
      <c r="BT136" s="1"/>
      <c r="BU136" s="1"/>
    </row>
    <row r="137" spans="1:73" ht="13.15" x14ac:dyDescent="0.4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0</v>
      </c>
      <c r="AJ137" s="1">
        <v>0</v>
      </c>
      <c r="AK137" s="1">
        <v>1</v>
      </c>
      <c r="AL137" s="1">
        <v>1</v>
      </c>
      <c r="AM137" s="1">
        <v>1</v>
      </c>
      <c r="AN137" s="1">
        <v>0</v>
      </c>
      <c r="AO137" s="1">
        <v>1</v>
      </c>
      <c r="AP137" s="1">
        <v>1</v>
      </c>
      <c r="AQ137" s="1">
        <v>1</v>
      </c>
      <c r="AR137" s="1">
        <v>0</v>
      </c>
      <c r="AS137" s="1">
        <v>1</v>
      </c>
      <c r="AT137" s="1">
        <v>1</v>
      </c>
      <c r="AU137" s="1">
        <v>0</v>
      </c>
      <c r="AV137" s="1">
        <v>1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1</v>
      </c>
      <c r="BN137" s="1">
        <v>1</v>
      </c>
      <c r="BO137" s="1">
        <v>0</v>
      </c>
      <c r="BP137" s="1"/>
      <c r="BT137" s="1"/>
      <c r="BU137" s="1"/>
    </row>
    <row r="138" spans="1:73" ht="13.15" x14ac:dyDescent="0.4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</v>
      </c>
      <c r="AE138" s="1">
        <v>1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</v>
      </c>
      <c r="BN138" s="1">
        <v>1</v>
      </c>
      <c r="BO138" s="1">
        <v>0</v>
      </c>
      <c r="BP138" s="1"/>
      <c r="BT138" s="1"/>
      <c r="BU138" s="1"/>
    </row>
    <row r="139" spans="1:73" ht="13.15" x14ac:dyDescent="0.4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1</v>
      </c>
      <c r="BN139" s="1">
        <v>0</v>
      </c>
      <c r="BO139" s="1">
        <v>0</v>
      </c>
      <c r="BP139" s="1"/>
      <c r="BT139" s="1"/>
      <c r="BU139" s="1"/>
    </row>
    <row r="140" spans="1:73" ht="13.15" x14ac:dyDescent="0.4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1</v>
      </c>
      <c r="AQ140" s="1">
        <v>0</v>
      </c>
      <c r="AR140" s="1">
        <v>0</v>
      </c>
      <c r="AS140" s="1">
        <v>0</v>
      </c>
      <c r="AT140" s="1">
        <v>1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  <c r="BT140" s="1"/>
      <c r="BU140" s="1"/>
    </row>
    <row r="141" spans="1:73" ht="13.15" x14ac:dyDescent="0.4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  <c r="BT141" s="1"/>
      <c r="BU141" s="1"/>
    </row>
    <row r="142" spans="1:73" ht="13.15" x14ac:dyDescent="0.4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1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  <c r="BT142" s="1"/>
      <c r="BU142" s="1"/>
    </row>
    <row r="143" spans="1:73" ht="13.15" x14ac:dyDescent="0.4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  <c r="BT143" s="1"/>
      <c r="BU143" s="1"/>
    </row>
    <row r="144" spans="1:73" ht="13.15" x14ac:dyDescent="0.4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  <c r="BT144" s="1"/>
      <c r="BU144" s="1"/>
    </row>
    <row r="145" spans="1:73" ht="13.15" x14ac:dyDescent="0.4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1</v>
      </c>
      <c r="AE145" s="1">
        <v>0</v>
      </c>
      <c r="AF145" s="1">
        <v>0</v>
      </c>
      <c r="AG145" s="1">
        <v>0</v>
      </c>
      <c r="AH145" s="1">
        <v>0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  <c r="BT145" s="1"/>
      <c r="BU145" s="1"/>
    </row>
    <row r="146" spans="1:73" ht="13.15" x14ac:dyDescent="0.4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  <c r="BT146" s="1"/>
      <c r="BU146" s="1"/>
    </row>
    <row r="147" spans="1:73" ht="13.15" x14ac:dyDescent="0.4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  <c r="BT147" s="1"/>
      <c r="BU147" s="1"/>
    </row>
    <row r="148" spans="1:73" ht="13.15" x14ac:dyDescent="0.4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  <c r="BT148" s="1"/>
      <c r="BU148" s="1"/>
    </row>
    <row r="149" spans="1:73" ht="13.15" x14ac:dyDescent="0.4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  <c r="BT149" s="1"/>
      <c r="BU149" s="1"/>
    </row>
    <row r="150" spans="1:73" ht="13.15" x14ac:dyDescent="0.4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  <c r="BT150" s="1"/>
      <c r="BU150" s="1"/>
    </row>
    <row r="151" spans="1:73" ht="13.15" x14ac:dyDescent="0.4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  <c r="BT151" s="1"/>
      <c r="BU151" s="1"/>
    </row>
    <row r="152" spans="1:73" ht="13.15" x14ac:dyDescent="0.4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  <c r="BT152" s="1"/>
      <c r="BU152" s="1"/>
    </row>
    <row r="153" spans="1:73" ht="13.15" x14ac:dyDescent="0.4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  <c r="BT153" s="1"/>
      <c r="BU153" s="1"/>
    </row>
    <row r="154" spans="1:73" ht="13.15" x14ac:dyDescent="0.4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  <c r="BT154" s="1"/>
      <c r="BU154" s="1"/>
    </row>
    <row r="155" spans="1:73" ht="13.15" x14ac:dyDescent="0.4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  <c r="BT155" s="1"/>
      <c r="BU155" s="1"/>
    </row>
    <row r="156" spans="1:73" ht="13.15" x14ac:dyDescent="0.4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  <c r="BT156" s="1"/>
      <c r="BU156" s="1"/>
    </row>
    <row r="157" spans="1:73" ht="13.15" x14ac:dyDescent="0.4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  <c r="BT157" s="1"/>
      <c r="BU157" s="1"/>
    </row>
    <row r="158" spans="1:73" ht="13.15" x14ac:dyDescent="0.4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  <c r="BT158" s="1"/>
      <c r="BU158" s="1"/>
    </row>
    <row r="159" spans="1:73" ht="13.15" x14ac:dyDescent="0.4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  <c r="BT159" s="1"/>
      <c r="BU159" s="1"/>
    </row>
    <row r="160" spans="1:73" ht="13.15" x14ac:dyDescent="0.4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  <c r="BT160" s="1"/>
      <c r="BU160" s="1"/>
    </row>
    <row r="161" spans="1:73" ht="13.15" x14ac:dyDescent="0.4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  <c r="BT161" s="1"/>
      <c r="BU161" s="1"/>
    </row>
    <row r="162" spans="1:73" ht="13.15" x14ac:dyDescent="0.4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  <c r="BT162" s="1"/>
      <c r="BU162" s="1"/>
    </row>
    <row r="163" spans="1:73" ht="13.15" x14ac:dyDescent="0.4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  <c r="BT163" s="1"/>
      <c r="BU163" s="1"/>
    </row>
    <row r="164" spans="1:73" ht="13.15" x14ac:dyDescent="0.4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  <c r="BT164" s="1"/>
      <c r="BU164" s="1"/>
    </row>
    <row r="165" spans="1:73" ht="13.15" x14ac:dyDescent="0.4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  <c r="BT165" s="1"/>
      <c r="BU165" s="1"/>
    </row>
    <row r="166" spans="1:73" ht="13.15" x14ac:dyDescent="0.4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  <c r="BT166" s="1"/>
      <c r="BU166" s="1"/>
    </row>
    <row r="167" spans="1:73" ht="13.15" x14ac:dyDescent="0.4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  <c r="BT167" s="1"/>
      <c r="BU167" s="1"/>
    </row>
    <row r="168" spans="1:73" ht="13.15" x14ac:dyDescent="0.4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  <c r="BT168" s="1"/>
      <c r="BU168" s="1"/>
    </row>
    <row r="169" spans="1:73" ht="13.15" x14ac:dyDescent="0.4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1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  <c r="BT169" s="1"/>
      <c r="BU169" s="1"/>
    </row>
    <row r="170" spans="1:73" ht="13.15" x14ac:dyDescent="0.4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  <c r="BT170" s="1"/>
      <c r="BU170" s="1"/>
    </row>
    <row r="171" spans="1:73" ht="13.15" x14ac:dyDescent="0.4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  <c r="BT171" s="1"/>
      <c r="BU171" s="1"/>
    </row>
    <row r="172" spans="1:73" ht="13.15" x14ac:dyDescent="0.4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  <c r="BT172" s="1"/>
      <c r="BU172" s="1"/>
    </row>
    <row r="173" spans="1:73" ht="13.15" x14ac:dyDescent="0.4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  <c r="BT173" s="1"/>
      <c r="BU173" s="1"/>
    </row>
    <row r="174" spans="1:73" ht="13.15" x14ac:dyDescent="0.4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  <c r="BT174" s="1"/>
      <c r="BU174" s="1"/>
    </row>
    <row r="175" spans="1:73" ht="13.15" x14ac:dyDescent="0.4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  <c r="BT175" s="1"/>
      <c r="BU175" s="1"/>
    </row>
    <row r="176" spans="1:73" ht="13.15" x14ac:dyDescent="0.4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  <c r="BT176" s="1"/>
      <c r="BU176" s="1"/>
    </row>
    <row r="177" spans="1:73" ht="13.15" x14ac:dyDescent="0.4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1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  <c r="BT177" s="1"/>
      <c r="BU177" s="1"/>
    </row>
    <row r="178" spans="1:73" ht="13.15" x14ac:dyDescent="0.4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  <c r="BT178" s="1"/>
      <c r="BU178" s="1"/>
    </row>
    <row r="179" spans="1:73" ht="13.15" x14ac:dyDescent="0.4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  <c r="BT179" s="1"/>
      <c r="BU179" s="1"/>
    </row>
    <row r="180" spans="1:73" ht="13.15" x14ac:dyDescent="0.4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  <c r="BT180" s="1"/>
      <c r="BU180" s="1"/>
    </row>
    <row r="181" spans="1:73" ht="13.15" x14ac:dyDescent="0.4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1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  <c r="BT181" s="1"/>
      <c r="BU181" s="1"/>
    </row>
    <row r="182" spans="1:73" ht="13.15" x14ac:dyDescent="0.4">
      <c r="A182" s="1">
        <v>1976</v>
      </c>
      <c r="B182" s="1">
        <v>0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1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1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  <c r="BT182" s="1"/>
      <c r="BU182" s="1"/>
    </row>
    <row r="183" spans="1:73" ht="13.15" x14ac:dyDescent="0.4">
      <c r="A183" s="1">
        <v>1977</v>
      </c>
      <c r="B183" s="1">
        <v>0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1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  <c r="BT183" s="1"/>
      <c r="BU183" s="1"/>
    </row>
    <row r="184" spans="1:73" ht="13.15" x14ac:dyDescent="0.4">
      <c r="A184" s="1">
        <v>1978</v>
      </c>
      <c r="B184" s="1">
        <v>0</v>
      </c>
      <c r="C184" s="1">
        <v>0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1</v>
      </c>
      <c r="BL184" s="1">
        <v>0</v>
      </c>
      <c r="BM184" s="1">
        <v>0</v>
      </c>
      <c r="BN184" s="1">
        <v>0</v>
      </c>
      <c r="BO184" s="1">
        <v>0</v>
      </c>
      <c r="BP184" s="1"/>
      <c r="BT184" s="1"/>
      <c r="BU184" s="1"/>
    </row>
    <row r="185" spans="1:73" ht="13.15" x14ac:dyDescent="0.4">
      <c r="A185" s="1">
        <v>1979</v>
      </c>
      <c r="B185" s="1">
        <v>0</v>
      </c>
      <c r="C185" s="1">
        <v>0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1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1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1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1</v>
      </c>
      <c r="BL185" s="1">
        <v>0</v>
      </c>
      <c r="BM185" s="1">
        <v>0</v>
      </c>
      <c r="BN185" s="1">
        <v>0</v>
      </c>
      <c r="BO185" s="1">
        <v>0</v>
      </c>
      <c r="BP185" s="1"/>
      <c r="BT185" s="1"/>
      <c r="BU185" s="1"/>
    </row>
    <row r="186" spans="1:73" ht="13.15" x14ac:dyDescent="0.4">
      <c r="A186" s="1">
        <v>1980</v>
      </c>
      <c r="B186" s="1">
        <v>0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1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1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1</v>
      </c>
      <c r="BL186" s="1">
        <v>0</v>
      </c>
      <c r="BM186" s="1">
        <v>0</v>
      </c>
      <c r="BN186" s="1">
        <v>0</v>
      </c>
      <c r="BO186" s="1">
        <v>0</v>
      </c>
      <c r="BP186" s="1"/>
      <c r="BT186" s="1"/>
      <c r="BU186" s="1"/>
    </row>
    <row r="187" spans="1:73" ht="13.15" x14ac:dyDescent="0.4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1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1</v>
      </c>
      <c r="AU187" s="1">
        <v>0</v>
      </c>
      <c r="AV187" s="1">
        <v>0</v>
      </c>
      <c r="AW187" s="1">
        <v>1</v>
      </c>
      <c r="AX187" s="1">
        <v>0</v>
      </c>
      <c r="AY187" s="1">
        <v>0</v>
      </c>
      <c r="AZ187" s="1">
        <v>0</v>
      </c>
      <c r="BA187" s="1">
        <v>1</v>
      </c>
      <c r="BB187" s="1">
        <v>0</v>
      </c>
      <c r="BC187" s="1">
        <v>0</v>
      </c>
      <c r="BD187" s="1">
        <v>0</v>
      </c>
      <c r="BE187" s="1">
        <v>1</v>
      </c>
      <c r="BF187" s="1">
        <v>0</v>
      </c>
      <c r="BG187" s="1">
        <v>0</v>
      </c>
      <c r="BH187" s="1">
        <v>0</v>
      </c>
      <c r="BI187" s="1">
        <v>0</v>
      </c>
      <c r="BJ187" s="1">
        <v>1</v>
      </c>
      <c r="BK187" s="1">
        <v>1</v>
      </c>
      <c r="BL187" s="1">
        <v>0</v>
      </c>
      <c r="BM187" s="1">
        <v>0</v>
      </c>
      <c r="BN187" s="1">
        <v>0</v>
      </c>
      <c r="BO187" s="1">
        <v>0</v>
      </c>
      <c r="BP187" s="1"/>
      <c r="BT187" s="1"/>
      <c r="BU187" s="1"/>
    </row>
    <row r="188" spans="1:73" ht="13.15" x14ac:dyDescent="0.4">
      <c r="A188" s="1">
        <v>1982</v>
      </c>
      <c r="B188" s="1">
        <v>0</v>
      </c>
      <c r="C188" s="1">
        <v>0</v>
      </c>
      <c r="D188" s="1">
        <v>1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1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1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1</v>
      </c>
      <c r="AT188" s="1">
        <v>1</v>
      </c>
      <c r="AU188" s="1">
        <v>0</v>
      </c>
      <c r="AV188" s="1">
        <v>0</v>
      </c>
      <c r="AW188" s="1">
        <v>1</v>
      </c>
      <c r="AX188" s="1">
        <v>1</v>
      </c>
      <c r="AY188" s="1">
        <v>0</v>
      </c>
      <c r="AZ188" s="1">
        <v>0</v>
      </c>
      <c r="BA188" s="1">
        <v>1</v>
      </c>
      <c r="BB188" s="1">
        <v>0</v>
      </c>
      <c r="BC188" s="1">
        <v>0</v>
      </c>
      <c r="BD188" s="1">
        <v>0</v>
      </c>
      <c r="BE188" s="1">
        <v>1</v>
      </c>
      <c r="BF188" s="1">
        <v>0</v>
      </c>
      <c r="BG188" s="1">
        <v>0</v>
      </c>
      <c r="BH188" s="1">
        <v>0</v>
      </c>
      <c r="BI188" s="1">
        <v>0</v>
      </c>
      <c r="BJ188" s="1">
        <v>1</v>
      </c>
      <c r="BK188" s="1">
        <v>1</v>
      </c>
      <c r="BL188" s="1">
        <v>0</v>
      </c>
      <c r="BM188" s="1">
        <v>0</v>
      </c>
      <c r="BN188" s="1">
        <v>0</v>
      </c>
      <c r="BO188" s="1">
        <v>0</v>
      </c>
      <c r="BP188" s="1"/>
      <c r="BT188" s="1"/>
      <c r="BU188" s="1"/>
    </row>
    <row r="189" spans="1:73" ht="13.15" x14ac:dyDescent="0.4">
      <c r="A189" s="1">
        <v>1983</v>
      </c>
      <c r="B189" s="1">
        <v>0</v>
      </c>
      <c r="C189" s="1">
        <v>0</v>
      </c>
      <c r="D189" s="1">
        <v>0</v>
      </c>
      <c r="E189" s="1">
        <v>0</v>
      </c>
      <c r="F189" s="1">
        <v>1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1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1</v>
      </c>
      <c r="AX189" s="1">
        <v>1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1</v>
      </c>
      <c r="BF189" s="1">
        <v>0</v>
      </c>
      <c r="BG189" s="1">
        <v>0</v>
      </c>
      <c r="BH189" s="1">
        <v>0</v>
      </c>
      <c r="BI189" s="1">
        <v>1</v>
      </c>
      <c r="BJ189" s="1">
        <v>1</v>
      </c>
      <c r="BK189" s="1">
        <v>1</v>
      </c>
      <c r="BL189" s="1">
        <v>1</v>
      </c>
      <c r="BM189" s="1">
        <v>0</v>
      </c>
      <c r="BN189" s="1">
        <v>0</v>
      </c>
      <c r="BO189" s="1">
        <v>0</v>
      </c>
      <c r="BP189" s="1"/>
      <c r="BT189" s="1"/>
      <c r="BU189" s="1"/>
    </row>
    <row r="190" spans="1:73" ht="13.15" x14ac:dyDescent="0.4">
      <c r="A190" s="1">
        <v>1984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1</v>
      </c>
      <c r="Z190" s="1">
        <v>1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</v>
      </c>
      <c r="AM190" s="1">
        <v>0</v>
      </c>
      <c r="AN190" s="1">
        <v>1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1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1</v>
      </c>
      <c r="BJ190" s="1">
        <v>0</v>
      </c>
      <c r="BK190" s="1">
        <v>1</v>
      </c>
      <c r="BL190" s="1">
        <v>1</v>
      </c>
      <c r="BM190" s="1">
        <v>1</v>
      </c>
      <c r="BN190" s="1">
        <v>0</v>
      </c>
      <c r="BO190" s="1">
        <v>0</v>
      </c>
      <c r="BP190" s="1"/>
      <c r="BT190" s="1"/>
      <c r="BU190" s="1"/>
    </row>
    <row r="191" spans="1:73" ht="13.15" x14ac:dyDescent="0.4">
      <c r="A191" s="1">
        <v>1985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1</v>
      </c>
      <c r="U191" s="1">
        <v>0</v>
      </c>
      <c r="V191" s="1">
        <v>1</v>
      </c>
      <c r="W191" s="1">
        <v>0</v>
      </c>
      <c r="X191" s="1">
        <v>0</v>
      </c>
      <c r="Y191" s="1">
        <v>1</v>
      </c>
      <c r="Z191" s="1">
        <v>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1</v>
      </c>
      <c r="AU191" s="1">
        <v>0</v>
      </c>
      <c r="AV191" s="1">
        <v>1</v>
      </c>
      <c r="AW191" s="1">
        <v>0</v>
      </c>
      <c r="AX191" s="1">
        <v>1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1</v>
      </c>
      <c r="BJ191" s="1">
        <v>0</v>
      </c>
      <c r="BK191" s="1">
        <v>1</v>
      </c>
      <c r="BL191" s="1">
        <v>1</v>
      </c>
      <c r="BM191" s="1">
        <v>1</v>
      </c>
      <c r="BN191" s="1">
        <v>0</v>
      </c>
      <c r="BO191" s="1">
        <v>0</v>
      </c>
      <c r="BP191" s="1"/>
      <c r="BT191" s="1"/>
      <c r="BU191" s="1"/>
    </row>
    <row r="192" spans="1:73" ht="13.15" x14ac:dyDescent="0.4">
      <c r="A192" s="1">
        <v>1986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1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1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1</v>
      </c>
      <c r="AV192" s="1">
        <v>1</v>
      </c>
      <c r="AW192" s="1">
        <v>0</v>
      </c>
      <c r="AX192" s="1">
        <v>1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1</v>
      </c>
      <c r="BJ192" s="1">
        <v>0</v>
      </c>
      <c r="BK192" s="1">
        <v>1</v>
      </c>
      <c r="BL192" s="1">
        <v>0</v>
      </c>
      <c r="BM192" s="1">
        <v>1</v>
      </c>
      <c r="BN192" s="1">
        <v>0</v>
      </c>
      <c r="BO192" s="1">
        <v>0</v>
      </c>
      <c r="BP192" s="1"/>
      <c r="BT192" s="1"/>
      <c r="BU192" s="1"/>
    </row>
    <row r="193" spans="1:73" ht="13.15" x14ac:dyDescent="0.4">
      <c r="A193" s="1">
        <v>1987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</v>
      </c>
      <c r="T193" s="1">
        <v>1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1</v>
      </c>
      <c r="AA193" s="1">
        <v>0</v>
      </c>
      <c r="AB193" s="1">
        <v>0</v>
      </c>
      <c r="AC193" s="1">
        <v>1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1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1</v>
      </c>
      <c r="AV193" s="1">
        <v>0</v>
      </c>
      <c r="AW193" s="1">
        <v>0</v>
      </c>
      <c r="AX193" s="1">
        <v>0</v>
      </c>
      <c r="AY193" s="1">
        <v>1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1</v>
      </c>
      <c r="BG193" s="1">
        <v>0</v>
      </c>
      <c r="BH193" s="1">
        <v>0</v>
      </c>
      <c r="BI193" s="1">
        <v>1</v>
      </c>
      <c r="BJ193" s="1">
        <v>0</v>
      </c>
      <c r="BK193" s="1">
        <v>0</v>
      </c>
      <c r="BL193" s="1">
        <v>0</v>
      </c>
      <c r="BM193" s="1">
        <v>1</v>
      </c>
      <c r="BN193" s="1">
        <v>0</v>
      </c>
      <c r="BO193" s="1">
        <v>1</v>
      </c>
      <c r="BP193" s="1"/>
      <c r="BT193" s="1"/>
      <c r="BU193" s="1"/>
    </row>
    <row r="194" spans="1:73" ht="13.15" x14ac:dyDescent="0.4">
      <c r="A194" s="1">
        <v>1988</v>
      </c>
      <c r="B194" s="1">
        <v>0</v>
      </c>
      <c r="C194" s="1">
        <v>0</v>
      </c>
      <c r="D194" s="1">
        <v>1</v>
      </c>
      <c r="E194" s="1">
        <v>1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1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1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1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1</v>
      </c>
      <c r="AV194" s="1">
        <v>0</v>
      </c>
      <c r="AW194" s="1">
        <v>0</v>
      </c>
      <c r="AX194" s="1">
        <v>0</v>
      </c>
      <c r="AY194" s="1">
        <v>1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1</v>
      </c>
      <c r="BG194" s="1">
        <v>1</v>
      </c>
      <c r="BH194" s="1">
        <v>0</v>
      </c>
      <c r="BI194" s="1">
        <v>1</v>
      </c>
      <c r="BJ194" s="1">
        <v>0</v>
      </c>
      <c r="BK194" s="1">
        <v>0</v>
      </c>
      <c r="BL194" s="1">
        <v>0</v>
      </c>
      <c r="BM194" s="1">
        <v>1</v>
      </c>
      <c r="BN194" s="1">
        <v>0</v>
      </c>
      <c r="BO194" s="1">
        <v>1</v>
      </c>
      <c r="BP194" s="1"/>
      <c r="BT194" s="1"/>
      <c r="BU194" s="1"/>
    </row>
    <row r="195" spans="1:73" ht="13.15" x14ac:dyDescent="0.4">
      <c r="A195" s="1">
        <v>1989</v>
      </c>
      <c r="B195" s="1">
        <v>0</v>
      </c>
      <c r="C195" s="1">
        <v>0</v>
      </c>
      <c r="D195" s="1">
        <v>1</v>
      </c>
      <c r="E195" s="1">
        <v>1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1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0</v>
      </c>
      <c r="AW195" s="1">
        <v>0</v>
      </c>
      <c r="AX195" s="1">
        <v>0</v>
      </c>
      <c r="AY195" s="1">
        <v>1</v>
      </c>
      <c r="AZ195" s="1">
        <v>0</v>
      </c>
      <c r="BA195" s="1">
        <v>0</v>
      </c>
      <c r="BB195" s="1">
        <v>1</v>
      </c>
      <c r="BC195" s="1">
        <v>0</v>
      </c>
      <c r="BD195" s="1">
        <v>0</v>
      </c>
      <c r="BE195" s="1">
        <v>0</v>
      </c>
      <c r="BF195" s="1">
        <v>1</v>
      </c>
      <c r="BG195" s="1">
        <v>1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1</v>
      </c>
      <c r="BN195" s="1">
        <v>1</v>
      </c>
      <c r="BO195" s="1">
        <v>1</v>
      </c>
      <c r="BP195" s="1"/>
      <c r="BT195" s="1"/>
      <c r="BU195" s="1"/>
    </row>
    <row r="196" spans="1:73" ht="13.15" x14ac:dyDescent="0.4">
      <c r="A196" s="1">
        <v>1990</v>
      </c>
      <c r="B196" s="1">
        <v>1</v>
      </c>
      <c r="C196" s="1">
        <v>0</v>
      </c>
      <c r="D196" s="1">
        <v>1</v>
      </c>
      <c r="E196" s="1">
        <v>1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1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  <c r="AD196" s="1">
        <v>0</v>
      </c>
      <c r="AE196" s="1">
        <v>0</v>
      </c>
      <c r="AF196" s="1">
        <v>0</v>
      </c>
      <c r="AG196" s="1">
        <v>0</v>
      </c>
      <c r="AH196" s="1">
        <v>1</v>
      </c>
      <c r="AI196" s="1">
        <v>0</v>
      </c>
      <c r="AJ196" s="1">
        <v>1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1</v>
      </c>
      <c r="AR196" s="1">
        <v>0</v>
      </c>
      <c r="AS196" s="1">
        <v>0</v>
      </c>
      <c r="AT196" s="1">
        <v>1</v>
      </c>
      <c r="AU196" s="1">
        <v>0</v>
      </c>
      <c r="AV196" s="1">
        <v>1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</v>
      </c>
      <c r="BD196" s="1">
        <v>0</v>
      </c>
      <c r="BE196" s="1">
        <v>0</v>
      </c>
      <c r="BF196" s="1">
        <v>1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1</v>
      </c>
      <c r="BN196" s="1">
        <v>1</v>
      </c>
      <c r="BO196" s="1">
        <v>1</v>
      </c>
      <c r="BP196" s="1"/>
      <c r="BT196" s="1"/>
      <c r="BU196" s="1"/>
    </row>
    <row r="197" spans="1:73" ht="13.15" x14ac:dyDescent="0.4">
      <c r="A197" s="1">
        <v>1991</v>
      </c>
      <c r="B197" s="1">
        <v>1</v>
      </c>
      <c r="C197" s="1">
        <v>0</v>
      </c>
      <c r="D197" s="1">
        <v>1</v>
      </c>
      <c r="E197" s="1">
        <v>1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">
        <v>0</v>
      </c>
      <c r="AA197" s="1">
        <v>0</v>
      </c>
      <c r="AB197" s="1">
        <v>0</v>
      </c>
      <c r="AC197" s="1">
        <v>1</v>
      </c>
      <c r="AD197" s="1">
        <v>1</v>
      </c>
      <c r="AE197" s="1">
        <v>0</v>
      </c>
      <c r="AF197" s="1">
        <v>0</v>
      </c>
      <c r="AG197" s="1">
        <v>1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0</v>
      </c>
      <c r="AS197" s="1">
        <v>1</v>
      </c>
      <c r="AT197" s="1">
        <v>0</v>
      </c>
      <c r="AU197" s="1">
        <v>0</v>
      </c>
      <c r="AV197" s="1">
        <v>1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1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1</v>
      </c>
      <c r="BN197" s="1">
        <v>1</v>
      </c>
      <c r="BO197" s="1">
        <v>0</v>
      </c>
      <c r="BP197" s="1"/>
      <c r="BT197" s="1"/>
      <c r="BU197" s="1"/>
    </row>
    <row r="198" spans="1:73" ht="13.15" x14ac:dyDescent="0.4">
      <c r="A198" s="1">
        <v>1992</v>
      </c>
      <c r="B198" s="1">
        <v>1</v>
      </c>
      <c r="C198" s="1">
        <v>1</v>
      </c>
      <c r="D198" s="1">
        <v>1</v>
      </c>
      <c r="E198" s="1">
        <v>0</v>
      </c>
      <c r="F198" s="1">
        <v>1</v>
      </c>
      <c r="G198" s="1">
        <v>1</v>
      </c>
      <c r="H198" s="1">
        <v>0</v>
      </c>
      <c r="I198" s="1">
        <v>0</v>
      </c>
      <c r="J198" s="1">
        <v>1</v>
      </c>
      <c r="K198" s="1">
        <v>1</v>
      </c>
      <c r="L198" s="1">
        <v>1</v>
      </c>
      <c r="M198" s="1">
        <v>0</v>
      </c>
      <c r="N198" s="1">
        <v>0</v>
      </c>
      <c r="O198" s="1">
        <v>1</v>
      </c>
      <c r="P198" s="1">
        <v>1</v>
      </c>
      <c r="Q198" s="1">
        <v>1</v>
      </c>
      <c r="R198" s="1">
        <v>1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1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1</v>
      </c>
      <c r="AH198" s="1">
        <v>1</v>
      </c>
      <c r="AI198" s="1">
        <v>0</v>
      </c>
      <c r="AJ198" s="1">
        <v>1</v>
      </c>
      <c r="AK198" s="1">
        <v>0</v>
      </c>
      <c r="AL198" s="1">
        <v>0</v>
      </c>
      <c r="AM198" s="1">
        <v>1</v>
      </c>
      <c r="AN198" s="1">
        <v>0</v>
      </c>
      <c r="AO198" s="1">
        <v>1</v>
      </c>
      <c r="AP198" s="1">
        <v>1</v>
      </c>
      <c r="AQ198" s="1">
        <v>1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1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1</v>
      </c>
      <c r="BO198" s="1">
        <v>0</v>
      </c>
      <c r="BP198" s="1"/>
      <c r="BT198" s="1"/>
      <c r="BU198" s="1"/>
    </row>
    <row r="199" spans="1:73" ht="13.15" x14ac:dyDescent="0.4">
      <c r="A199" s="1">
        <v>1993</v>
      </c>
      <c r="B199" s="1">
        <v>0</v>
      </c>
      <c r="C199" s="1">
        <v>1</v>
      </c>
      <c r="D199" s="1">
        <v>1</v>
      </c>
      <c r="E199" s="1">
        <v>0</v>
      </c>
      <c r="F199" s="1">
        <v>1</v>
      </c>
      <c r="G199" s="1">
        <v>1</v>
      </c>
      <c r="H199" s="1">
        <v>0</v>
      </c>
      <c r="I199" s="1">
        <v>0</v>
      </c>
      <c r="J199" s="1">
        <v>1</v>
      </c>
      <c r="K199" s="1">
        <v>0</v>
      </c>
      <c r="L199" s="1">
        <v>1</v>
      </c>
      <c r="M199" s="1">
        <v>0</v>
      </c>
      <c r="N199" s="1">
        <v>0</v>
      </c>
      <c r="O199" s="1">
        <v>1</v>
      </c>
      <c r="P199" s="1">
        <v>1</v>
      </c>
      <c r="Q199" s="1">
        <v>0</v>
      </c>
      <c r="R199" s="1">
        <v>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1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1</v>
      </c>
      <c r="AE199" s="1">
        <v>0</v>
      </c>
      <c r="AF199" s="1">
        <v>0</v>
      </c>
      <c r="AG199" s="1">
        <v>1</v>
      </c>
      <c r="AH199" s="1">
        <v>1</v>
      </c>
      <c r="AI199" s="1">
        <v>0</v>
      </c>
      <c r="AJ199" s="1">
        <v>1</v>
      </c>
      <c r="AK199" s="1">
        <v>0</v>
      </c>
      <c r="AL199" s="1">
        <v>0</v>
      </c>
      <c r="AM199" s="1">
        <v>1</v>
      </c>
      <c r="AN199" s="1">
        <v>0</v>
      </c>
      <c r="AO199" s="1">
        <v>1</v>
      </c>
      <c r="AP199" s="1">
        <v>1</v>
      </c>
      <c r="AQ199" s="1">
        <v>1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1</v>
      </c>
      <c r="BF199" s="1">
        <v>1</v>
      </c>
      <c r="BG199" s="1">
        <v>0</v>
      </c>
      <c r="BH199" s="1">
        <v>0</v>
      </c>
      <c r="BI199" s="1">
        <v>0</v>
      </c>
      <c r="BJ199" s="1">
        <v>0</v>
      </c>
      <c r="BK199" s="1">
        <v>1</v>
      </c>
      <c r="BL199" s="1">
        <v>0</v>
      </c>
      <c r="BM199" s="1">
        <v>0</v>
      </c>
      <c r="BN199" s="1">
        <v>0</v>
      </c>
      <c r="BO199" s="1">
        <v>0</v>
      </c>
      <c r="BP199" s="1"/>
      <c r="BT199" s="1"/>
      <c r="BU199" s="1"/>
    </row>
    <row r="200" spans="1:73" ht="13.15" x14ac:dyDescent="0.4">
      <c r="A200" s="1">
        <v>1994</v>
      </c>
      <c r="B200" s="1">
        <v>0</v>
      </c>
      <c r="C200" s="1">
        <v>1</v>
      </c>
      <c r="D200" s="1">
        <v>1</v>
      </c>
      <c r="E200" s="1">
        <v>0</v>
      </c>
      <c r="F200" s="1">
        <v>1</v>
      </c>
      <c r="G200" s="1">
        <v>1</v>
      </c>
      <c r="H200" s="1">
        <v>0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1</v>
      </c>
      <c r="P200" s="1">
        <v>1</v>
      </c>
      <c r="Q200" s="1">
        <v>1</v>
      </c>
      <c r="R200" s="1">
        <v>1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1</v>
      </c>
      <c r="AE200" s="1">
        <v>1</v>
      </c>
      <c r="AF200" s="1">
        <v>0</v>
      </c>
      <c r="AG200" s="1">
        <v>1</v>
      </c>
      <c r="AH200" s="1">
        <v>1</v>
      </c>
      <c r="AI200" s="1">
        <v>0</v>
      </c>
      <c r="AJ200" s="1">
        <v>0</v>
      </c>
      <c r="AK200" s="1">
        <v>0</v>
      </c>
      <c r="AL200" s="1">
        <v>0</v>
      </c>
      <c r="AM200" s="1">
        <v>1</v>
      </c>
      <c r="AN200" s="1">
        <v>0</v>
      </c>
      <c r="AO200" s="1">
        <v>1</v>
      </c>
      <c r="AP200" s="1">
        <v>0</v>
      </c>
      <c r="AQ200" s="1">
        <v>1</v>
      </c>
      <c r="AR200" s="1">
        <v>0</v>
      </c>
      <c r="AS200" s="1">
        <v>1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1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1</v>
      </c>
      <c r="BF200" s="1">
        <v>1</v>
      </c>
      <c r="BG200" s="1">
        <v>0</v>
      </c>
      <c r="BH200" s="1">
        <v>0</v>
      </c>
      <c r="BI200" s="1">
        <v>0</v>
      </c>
      <c r="BJ200" s="1">
        <v>0</v>
      </c>
      <c r="BK200" s="1">
        <v>1</v>
      </c>
      <c r="BL200" s="1">
        <v>0</v>
      </c>
      <c r="BM200" s="1">
        <v>0</v>
      </c>
      <c r="BN200" s="1">
        <v>0</v>
      </c>
      <c r="BO200" s="1">
        <v>0</v>
      </c>
      <c r="BP200" s="1"/>
      <c r="BT200" s="1"/>
      <c r="BU200" s="1"/>
    </row>
    <row r="201" spans="1:73" ht="13.15" x14ac:dyDescent="0.4">
      <c r="A201" s="1">
        <v>1995</v>
      </c>
      <c r="B201" s="1">
        <v>0</v>
      </c>
      <c r="C201" s="1">
        <v>1</v>
      </c>
      <c r="D201" s="1">
        <v>1</v>
      </c>
      <c r="E201" s="1">
        <v>0</v>
      </c>
      <c r="F201" s="1">
        <v>1</v>
      </c>
      <c r="G201" s="1">
        <v>1</v>
      </c>
      <c r="H201" s="1">
        <v>0</v>
      </c>
      <c r="I201" s="1">
        <v>0</v>
      </c>
      <c r="J201" s="1">
        <v>1</v>
      </c>
      <c r="K201" s="1">
        <v>0</v>
      </c>
      <c r="L201" s="1">
        <v>1</v>
      </c>
      <c r="M201" s="1">
        <v>1</v>
      </c>
      <c r="N201" s="1">
        <v>1</v>
      </c>
      <c r="O201" s="1">
        <v>1</v>
      </c>
      <c r="P201" s="1">
        <v>1</v>
      </c>
      <c r="Q201" s="1">
        <v>0</v>
      </c>
      <c r="R201" s="1">
        <v>1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1</v>
      </c>
      <c r="AH201" s="1">
        <v>1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</v>
      </c>
      <c r="AO201" s="1">
        <v>1</v>
      </c>
      <c r="AP201" s="1">
        <v>0</v>
      </c>
      <c r="AQ201" s="1">
        <v>1</v>
      </c>
      <c r="AR201" s="1">
        <v>1</v>
      </c>
      <c r="AS201" s="1">
        <v>0</v>
      </c>
      <c r="AT201" s="1">
        <v>1</v>
      </c>
      <c r="AU201" s="1">
        <v>1</v>
      </c>
      <c r="AV201" s="1">
        <v>1</v>
      </c>
      <c r="AW201" s="1">
        <v>0</v>
      </c>
      <c r="AX201" s="1">
        <v>0</v>
      </c>
      <c r="AY201" s="1">
        <v>1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</v>
      </c>
      <c r="BF201" s="1">
        <v>0</v>
      </c>
      <c r="BG201" s="1">
        <v>0</v>
      </c>
      <c r="BH201" s="1">
        <v>1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/>
      <c r="BT201" s="1"/>
      <c r="BU201" s="1"/>
    </row>
    <row r="202" spans="1:73" ht="13.15" x14ac:dyDescent="0.4">
      <c r="A202" s="1">
        <v>1996</v>
      </c>
      <c r="B202" s="1">
        <v>0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</v>
      </c>
      <c r="O202" s="1">
        <v>1</v>
      </c>
      <c r="P202" s="1">
        <v>1</v>
      </c>
      <c r="Q202" s="1">
        <v>0</v>
      </c>
      <c r="R202" s="1">
        <v>1</v>
      </c>
      <c r="S202" s="1">
        <v>0</v>
      </c>
      <c r="T202" s="1">
        <v>0</v>
      </c>
      <c r="U202" s="1">
        <v>1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1</v>
      </c>
      <c r="AR202" s="1">
        <v>0</v>
      </c>
      <c r="AS202" s="1">
        <v>0</v>
      </c>
      <c r="AT202" s="1">
        <v>1</v>
      </c>
      <c r="AU202" s="1">
        <v>1</v>
      </c>
      <c r="AV202" s="1">
        <v>1</v>
      </c>
      <c r="AW202" s="1">
        <v>0</v>
      </c>
      <c r="AX202" s="1">
        <v>0</v>
      </c>
      <c r="AY202" s="1">
        <v>0</v>
      </c>
      <c r="AZ202" s="1">
        <v>1</v>
      </c>
      <c r="BA202" s="1">
        <v>1</v>
      </c>
      <c r="BB202" s="1">
        <v>0</v>
      </c>
      <c r="BC202" s="1">
        <v>0</v>
      </c>
      <c r="BD202" s="1">
        <v>0</v>
      </c>
      <c r="BE202" s="1">
        <v>1</v>
      </c>
      <c r="BF202" s="1">
        <v>0</v>
      </c>
      <c r="BG202" s="1">
        <v>0</v>
      </c>
      <c r="BH202" s="1">
        <v>1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/>
      <c r="BT202" s="1"/>
      <c r="BU202" s="1"/>
    </row>
    <row r="203" spans="1:73" ht="13.15" x14ac:dyDescent="0.4">
      <c r="A203" s="1">
        <v>1997</v>
      </c>
      <c r="B203" s="1">
        <v>0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0</v>
      </c>
      <c r="X203" s="1">
        <v>0</v>
      </c>
      <c r="Y203" s="1">
        <v>1</v>
      </c>
      <c r="Z203" s="1">
        <v>1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1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1</v>
      </c>
      <c r="BB203" s="1">
        <v>0</v>
      </c>
      <c r="BC203" s="1">
        <v>0</v>
      </c>
      <c r="BD203" s="1">
        <v>0</v>
      </c>
      <c r="BE203" s="1">
        <v>1</v>
      </c>
      <c r="BF203" s="1">
        <v>0</v>
      </c>
      <c r="BG203" s="1">
        <v>0</v>
      </c>
      <c r="BH203" s="1">
        <v>1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/>
      <c r="BT203" s="1"/>
      <c r="BU203" s="1"/>
    </row>
    <row r="204" spans="1:73" ht="13.15" x14ac:dyDescent="0.4">
      <c r="A204" s="1">
        <v>1998</v>
      </c>
      <c r="B204" s="1">
        <v>0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1</v>
      </c>
      <c r="P204" s="1">
        <v>0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0</v>
      </c>
      <c r="X204" s="1">
        <v>0</v>
      </c>
      <c r="Y204" s="1">
        <v>1</v>
      </c>
      <c r="Z204" s="1">
        <v>1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1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1</v>
      </c>
      <c r="AY204" s="1">
        <v>0</v>
      </c>
      <c r="AZ204" s="1">
        <v>0</v>
      </c>
      <c r="BA204" s="1">
        <v>1</v>
      </c>
      <c r="BB204" s="1">
        <v>1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1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  <c r="BT204" s="1"/>
      <c r="BU204" s="1"/>
    </row>
    <row r="205" spans="1:73" ht="13.15" x14ac:dyDescent="0.4">
      <c r="A205" s="1">
        <v>1999</v>
      </c>
      <c r="B205" s="1">
        <v>0</v>
      </c>
      <c r="C205" s="1">
        <v>0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</v>
      </c>
      <c r="O205" s="1">
        <v>1</v>
      </c>
      <c r="P205" s="1">
        <v>0</v>
      </c>
      <c r="Q205" s="1">
        <v>1</v>
      </c>
      <c r="R205" s="1">
        <v>1</v>
      </c>
      <c r="S205" s="1">
        <v>1</v>
      </c>
      <c r="T205" s="1">
        <v>1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1</v>
      </c>
      <c r="AV205" s="1">
        <v>0</v>
      </c>
      <c r="AW205" s="1">
        <v>0</v>
      </c>
      <c r="AX205" s="1">
        <v>1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0</v>
      </c>
      <c r="BG205" s="1">
        <v>0</v>
      </c>
      <c r="BH205" s="1">
        <v>0</v>
      </c>
      <c r="BI205" s="1">
        <v>1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  <c r="BT205" s="1"/>
      <c r="BU205" s="1"/>
    </row>
    <row r="206" spans="1:73" ht="13.15" x14ac:dyDescent="0.4">
      <c r="A206" s="1">
        <v>2000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1</v>
      </c>
      <c r="S206" s="1">
        <v>1</v>
      </c>
      <c r="T206" s="1">
        <v>1</v>
      </c>
      <c r="U206" s="1">
        <v>0</v>
      </c>
      <c r="V206" s="1">
        <v>1</v>
      </c>
      <c r="W206" s="1">
        <v>0</v>
      </c>
      <c r="X206" s="1">
        <v>0</v>
      </c>
      <c r="Y206" s="1">
        <v>0</v>
      </c>
      <c r="Z206" s="1">
        <v>1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1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0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  <c r="BT206" s="1"/>
      <c r="BU206" s="1"/>
    </row>
    <row r="207" spans="1:73" ht="13.15" x14ac:dyDescent="0.4">
      <c r="A207" s="1">
        <v>2001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1</v>
      </c>
      <c r="R207" s="1">
        <v>1</v>
      </c>
      <c r="S207" s="1">
        <v>1</v>
      </c>
      <c r="T207" s="1">
        <v>1</v>
      </c>
      <c r="U207" s="1">
        <v>0</v>
      </c>
      <c r="V207" s="1">
        <v>1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1</v>
      </c>
      <c r="BB207" s="1">
        <v>0</v>
      </c>
      <c r="BC207" s="1">
        <v>1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  <c r="BT207" s="1"/>
      <c r="BU207" s="1"/>
    </row>
    <row r="208" spans="1:73" ht="13.15" x14ac:dyDescent="0.4">
      <c r="A208" s="1">
        <v>2002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1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1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1</v>
      </c>
      <c r="BI208" s="1">
        <v>0</v>
      </c>
      <c r="BJ208" s="1">
        <v>1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  <c r="BT208" s="1"/>
      <c r="BU208" s="1"/>
    </row>
    <row r="209" spans="1:73" ht="13.15" x14ac:dyDescent="0.4">
      <c r="A209" s="1">
        <v>2003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1</v>
      </c>
      <c r="BA209" s="1">
        <v>1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  <c r="BT209" s="1"/>
      <c r="BU209" s="1"/>
    </row>
    <row r="210" spans="1:73" ht="13.15" x14ac:dyDescent="0.4">
      <c r="A210" s="1">
        <v>2004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/>
      <c r="BT210" s="1"/>
      <c r="BU210" s="1"/>
    </row>
    <row r="211" spans="1:73" ht="13.15" x14ac:dyDescent="0.4">
      <c r="A211" s="1">
        <v>2005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/>
      <c r="BT211" s="1"/>
      <c r="BU211" s="1"/>
    </row>
    <row r="212" spans="1:73" ht="13.15" x14ac:dyDescent="0.4">
      <c r="A212" s="1">
        <v>2006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  <c r="BT212" s="1"/>
      <c r="BU212" s="1"/>
    </row>
    <row r="213" spans="1:73" ht="13.15" x14ac:dyDescent="0.4">
      <c r="A213" s="1">
        <v>2007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1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1</v>
      </c>
      <c r="BN213" s="1">
        <v>0</v>
      </c>
      <c r="BO213" s="1">
        <v>0</v>
      </c>
      <c r="BP213" s="1"/>
      <c r="BT213" s="1"/>
      <c r="BU213" s="1"/>
    </row>
    <row r="214" spans="1:73" ht="13.5" thickBot="1" x14ac:dyDescent="0.45">
      <c r="A214" s="1">
        <v>2008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</v>
      </c>
      <c r="AB214" s="1">
        <v>1</v>
      </c>
      <c r="AC214" s="1">
        <v>1</v>
      </c>
      <c r="AD214" s="1">
        <v>0</v>
      </c>
      <c r="AE214" s="1">
        <v>1</v>
      </c>
      <c r="AF214" s="1">
        <v>1</v>
      </c>
      <c r="AG214" s="1">
        <v>1</v>
      </c>
      <c r="AH214" s="1">
        <v>1</v>
      </c>
      <c r="AI214" s="1">
        <v>1</v>
      </c>
      <c r="AJ214" s="1">
        <v>0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0</v>
      </c>
      <c r="AQ214" s="1">
        <v>0</v>
      </c>
      <c r="AR214" s="1">
        <v>1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1</v>
      </c>
      <c r="BN214" s="1">
        <v>0</v>
      </c>
      <c r="BO214" s="1">
        <v>0</v>
      </c>
      <c r="BP214" s="1"/>
      <c r="BT214" s="1"/>
      <c r="BU214" s="1"/>
    </row>
    <row r="215" spans="1:73" ht="13.5" thickTop="1" x14ac:dyDescent="0.4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  <c r="BT215" s="1"/>
      <c r="BU215" s="1"/>
    </row>
    <row r="216" spans="1:73" ht="13.15" x14ac:dyDescent="0.4">
      <c r="A216" s="7" t="s">
        <v>76</v>
      </c>
      <c r="B216" s="7">
        <f>SUM(B168:B214)</f>
        <v>3</v>
      </c>
      <c r="C216" s="7">
        <f>SUM(C181:C214)</f>
        <v>6</v>
      </c>
      <c r="D216" s="7">
        <f>SUM(D166:D214)</f>
        <v>19</v>
      </c>
      <c r="E216" s="7">
        <f>SUM(E166:E214)</f>
        <v>4</v>
      </c>
      <c r="F216" s="7">
        <f>SUM(F128:F214)</f>
        <v>10</v>
      </c>
      <c r="G216" s="7">
        <f>SUM(G169:G214)</f>
        <v>9</v>
      </c>
      <c r="H216" s="7">
        <f>SUM(H174:H214)</f>
        <v>1</v>
      </c>
      <c r="I216" s="7">
        <f>SUM(I162:I214)</f>
        <v>2</v>
      </c>
      <c r="J216" s="7">
        <f>SUM(J166:J214)</f>
        <v>5</v>
      </c>
      <c r="K216" s="7">
        <f>SUM(K116:K214)</f>
        <v>6</v>
      </c>
      <c r="L216" s="7">
        <f>SUM(L163:L214)</f>
        <v>5</v>
      </c>
      <c r="M216" s="7">
        <f>SUM(M170:M214)</f>
        <v>1</v>
      </c>
      <c r="N216" s="7">
        <f>SUM(N171:N214)</f>
        <v>12</v>
      </c>
      <c r="O216" s="7">
        <f>SUM(O6:O214)</f>
        <v>19</v>
      </c>
      <c r="P216" s="7">
        <f>SUM(P153:P214)</f>
        <v>8</v>
      </c>
      <c r="Q216" s="7">
        <f>SUM(Q155:Q214)</f>
        <v>8</v>
      </c>
      <c r="R216" s="7">
        <f>SUM(R6:R214)</f>
        <v>17</v>
      </c>
      <c r="S216" s="7">
        <f>SUM(S151:S214)</f>
        <v>11</v>
      </c>
      <c r="T216" s="7">
        <f>SUM(T163:T214)</f>
        <v>9</v>
      </c>
      <c r="U216" s="7">
        <f>SUM(U6:U214)</f>
        <v>8</v>
      </c>
      <c r="V216" s="7">
        <f>SUM(V152:V214)</f>
        <v>12</v>
      </c>
      <c r="W216" s="7">
        <f>SUM(W171:W214)</f>
        <v>1</v>
      </c>
      <c r="X216" s="7">
        <f>SUM(X154:X214)</f>
        <v>5</v>
      </c>
      <c r="Y216" s="7">
        <f>SUM(Y155:Y214)</f>
        <v>7</v>
      </c>
      <c r="Z216" s="7">
        <f>SUM(Z6:Z214)</f>
        <v>13</v>
      </c>
      <c r="AA216" s="7">
        <f>SUM(AA6:AA214)</f>
        <v>5</v>
      </c>
      <c r="AB216" s="7">
        <f>SUM(AB36:AB214)</f>
        <v>13</v>
      </c>
      <c r="AC216" s="7">
        <f>SUM(AC6:AC214)</f>
        <v>15</v>
      </c>
      <c r="AD216" s="7">
        <f>SUM(AD123:AD214)</f>
        <v>8</v>
      </c>
      <c r="AE216" s="7">
        <f>SUM(AE6:AE214)</f>
        <v>24</v>
      </c>
      <c r="AF216" s="7">
        <f>SUM(AF6:AF214)</f>
        <v>13</v>
      </c>
      <c r="AG216" s="7">
        <f>SUM(AG35:AG214)</f>
        <v>8</v>
      </c>
      <c r="AH216" s="7">
        <f>SUM(AH6:AH214)</f>
        <v>18</v>
      </c>
      <c r="AI216" s="7">
        <f>SUM(AI6:AI214)</f>
        <v>6</v>
      </c>
      <c r="AJ216" s="7">
        <f>SUM(AJ111:AJ214)</f>
        <v>12</v>
      </c>
      <c r="AK216" s="7">
        <f>SUM(AK6:AK214)</f>
        <v>8</v>
      </c>
      <c r="AL216" s="7">
        <f>SUM(AL6:AL214)</f>
        <v>17</v>
      </c>
      <c r="AM216" s="7">
        <f>SUM(AM6:AM214)</f>
        <v>11</v>
      </c>
      <c r="AN216" s="7">
        <f>SUM(AN6:AN214)</f>
        <v>19</v>
      </c>
      <c r="AO216" s="7">
        <f>SUM(AO124:AO214)</f>
        <v>8</v>
      </c>
      <c r="AP216" s="7">
        <f>SUM(AP124:AP214)</f>
        <v>5</v>
      </c>
      <c r="AQ216" s="7">
        <f>SUM(AQ84:AQ214)</f>
        <v>10</v>
      </c>
      <c r="AR216" s="7">
        <f>SUM(AR6:AR214)</f>
        <v>6</v>
      </c>
      <c r="AS216" s="7">
        <f>SUM(AS6:AS214)</f>
        <v>6</v>
      </c>
      <c r="AT216" s="7">
        <f>SUM(AT22:AT214)</f>
        <v>17</v>
      </c>
      <c r="AU216" s="7">
        <f>SUM(AU31:AU214)</f>
        <v>8</v>
      </c>
      <c r="AV216" s="7">
        <f>SUM(AV28:AV214)</f>
        <v>17</v>
      </c>
      <c r="AW216" s="7">
        <f>SUM(AW24:AW214)</f>
        <v>10</v>
      </c>
      <c r="AX216" s="7">
        <f>SUM(AX25:AX214)</f>
        <v>7</v>
      </c>
      <c r="AY216" s="7">
        <f>SUM(AY27:AY214)</f>
        <v>5</v>
      </c>
      <c r="AZ216" s="7">
        <f>SUM(AZ51:AZ214)</f>
        <v>3</v>
      </c>
      <c r="BA216" s="7">
        <f>SUM(BA36:BA214)</f>
        <v>10</v>
      </c>
      <c r="BB216" s="7">
        <f>SUM(BB27:BB214)</f>
        <v>2</v>
      </c>
      <c r="BC216" s="7">
        <f>SUM(BC27:BC214)</f>
        <v>3</v>
      </c>
      <c r="BD216" s="7">
        <f>SUM(BD27:BD214)</f>
        <v>2</v>
      </c>
      <c r="BE216" s="7">
        <f>SUM(BE27:BE214)</f>
        <v>18</v>
      </c>
      <c r="BF216" s="7">
        <f>SUM(BF27:BF214)</f>
        <v>10</v>
      </c>
      <c r="BG216" s="7">
        <f>SUM(BG109:BG214)</f>
        <v>2</v>
      </c>
      <c r="BH216" s="7">
        <f>SUM(BH17:BH214)</f>
        <v>6</v>
      </c>
      <c r="BI216" s="7">
        <f>SUM(BI27:BI214)</f>
        <v>8</v>
      </c>
      <c r="BJ216" s="7">
        <f>SUM(BJ17:BJ214)</f>
        <v>7</v>
      </c>
      <c r="BK216" s="7">
        <f>SUM(BK36:BK214)</f>
        <v>11</v>
      </c>
      <c r="BL216" s="7">
        <f>SUM(BL73:BL214)</f>
        <v>13</v>
      </c>
      <c r="BM216" s="7">
        <f>SUM(BM6:BM214)</f>
        <v>27</v>
      </c>
      <c r="BN216" s="7">
        <f>SUM(BN107:BN214)</f>
        <v>6</v>
      </c>
      <c r="BO216" s="7">
        <f>SUM(BO113:BO214)</f>
        <v>4</v>
      </c>
      <c r="BP216" s="1"/>
      <c r="BT216" s="1"/>
      <c r="BU216" s="1"/>
    </row>
    <row r="217" spans="1:73" ht="13.15" x14ac:dyDescent="0.4">
      <c r="A217" s="7" t="s">
        <v>77</v>
      </c>
      <c r="B217" s="7">
        <f>2008-(IF(B$5&gt;1800,B$5,1800))+1</f>
        <v>47</v>
      </c>
      <c r="C217" s="7">
        <f>2008-(IF(C$5&gt;1800,C$5,1800))+1</f>
        <v>34</v>
      </c>
      <c r="D217" s="7">
        <f t="shared" ref="D217:BO217" si="0">2008-(IF(D$5&gt;1800,D$5,1800))+1</f>
        <v>49</v>
      </c>
      <c r="E217" s="7">
        <f t="shared" si="0"/>
        <v>49</v>
      </c>
      <c r="F217" s="7">
        <f t="shared" si="0"/>
        <v>87</v>
      </c>
      <c r="G217" s="7">
        <f t="shared" si="0"/>
        <v>46</v>
      </c>
      <c r="H217" s="7">
        <f t="shared" si="0"/>
        <v>41</v>
      </c>
      <c r="I217" s="7">
        <f t="shared" si="0"/>
        <v>53</v>
      </c>
      <c r="J217" s="7">
        <f t="shared" si="0"/>
        <v>49</v>
      </c>
      <c r="K217" s="7">
        <f t="shared" si="0"/>
        <v>99</v>
      </c>
      <c r="L217" s="7">
        <f t="shared" si="0"/>
        <v>52</v>
      </c>
      <c r="M217" s="7">
        <f t="shared" si="0"/>
        <v>45</v>
      </c>
      <c r="N217" s="7">
        <f t="shared" si="0"/>
        <v>44</v>
      </c>
      <c r="O217" s="7">
        <f t="shared" si="0"/>
        <v>209</v>
      </c>
      <c r="P217" s="7">
        <f t="shared" si="0"/>
        <v>62</v>
      </c>
      <c r="Q217" s="7">
        <f t="shared" si="0"/>
        <v>60</v>
      </c>
      <c r="R217" s="7">
        <f t="shared" si="0"/>
        <v>209</v>
      </c>
      <c r="S217" s="7">
        <f t="shared" si="0"/>
        <v>64</v>
      </c>
      <c r="T217" s="7">
        <f t="shared" si="0"/>
        <v>52</v>
      </c>
      <c r="U217" s="7">
        <f t="shared" si="0"/>
        <v>61</v>
      </c>
      <c r="V217" s="7">
        <f t="shared" si="0"/>
        <v>63</v>
      </c>
      <c r="W217" s="7">
        <f t="shared" si="0"/>
        <v>44</v>
      </c>
      <c r="X217" s="7">
        <f t="shared" si="0"/>
        <v>61</v>
      </c>
      <c r="Y217" s="7">
        <f t="shared" si="0"/>
        <v>60</v>
      </c>
      <c r="Z217" s="7">
        <f t="shared" si="0"/>
        <v>209</v>
      </c>
      <c r="AA217" s="7">
        <f t="shared" si="0"/>
        <v>209</v>
      </c>
      <c r="AB217" s="7">
        <f t="shared" si="0"/>
        <v>179</v>
      </c>
      <c r="AC217" s="7">
        <f t="shared" si="0"/>
        <v>209</v>
      </c>
      <c r="AD217" s="7">
        <f t="shared" si="0"/>
        <v>92</v>
      </c>
      <c r="AE217" s="7">
        <f t="shared" si="0"/>
        <v>209</v>
      </c>
      <c r="AF217" s="7">
        <f t="shared" si="0"/>
        <v>209</v>
      </c>
      <c r="AG217" s="7">
        <f t="shared" si="0"/>
        <v>180</v>
      </c>
      <c r="AH217" s="7">
        <f t="shared" si="0"/>
        <v>209</v>
      </c>
      <c r="AI217" s="7">
        <f t="shared" si="0"/>
        <v>209</v>
      </c>
      <c r="AJ217" s="7">
        <f t="shared" si="0"/>
        <v>104</v>
      </c>
      <c r="AK217" s="7">
        <f t="shared" si="0"/>
        <v>209</v>
      </c>
      <c r="AL217" s="7">
        <f t="shared" si="0"/>
        <v>209</v>
      </c>
      <c r="AM217" s="7">
        <f t="shared" si="0"/>
        <v>209</v>
      </c>
      <c r="AN217" s="7">
        <f t="shared" si="0"/>
        <v>209</v>
      </c>
      <c r="AO217" s="7">
        <f t="shared" si="0"/>
        <v>91</v>
      </c>
      <c r="AP217" s="7">
        <f t="shared" si="0"/>
        <v>91</v>
      </c>
      <c r="AQ217" s="7">
        <f t="shared" si="0"/>
        <v>131</v>
      </c>
      <c r="AR217" s="7">
        <f t="shared" si="0"/>
        <v>209</v>
      </c>
      <c r="AS217" s="7">
        <f t="shared" si="0"/>
        <v>209</v>
      </c>
      <c r="AT217" s="7">
        <f t="shared" si="0"/>
        <v>193</v>
      </c>
      <c r="AU217" s="7">
        <f t="shared" si="0"/>
        <v>184</v>
      </c>
      <c r="AV217" s="7">
        <f t="shared" si="0"/>
        <v>187</v>
      </c>
      <c r="AW217" s="7">
        <f t="shared" si="0"/>
        <v>191</v>
      </c>
      <c r="AX217" s="7">
        <f t="shared" si="0"/>
        <v>190</v>
      </c>
      <c r="AY217" s="7">
        <f t="shared" si="0"/>
        <v>188</v>
      </c>
      <c r="AZ217" s="7">
        <f t="shared" si="0"/>
        <v>164</v>
      </c>
      <c r="BA217" s="7">
        <f t="shared" si="0"/>
        <v>179</v>
      </c>
      <c r="BB217" s="7">
        <f t="shared" si="0"/>
        <v>188</v>
      </c>
      <c r="BC217" s="7">
        <f t="shared" si="0"/>
        <v>188</v>
      </c>
      <c r="BD217" s="7">
        <f t="shared" si="0"/>
        <v>188</v>
      </c>
      <c r="BE217" s="7">
        <f t="shared" si="0"/>
        <v>188</v>
      </c>
      <c r="BF217" s="7">
        <f t="shared" si="0"/>
        <v>188</v>
      </c>
      <c r="BG217" s="7">
        <f t="shared" si="0"/>
        <v>106</v>
      </c>
      <c r="BH217" s="7">
        <f t="shared" si="0"/>
        <v>198</v>
      </c>
      <c r="BI217" s="7">
        <f t="shared" si="0"/>
        <v>188</v>
      </c>
      <c r="BJ217" s="7">
        <f t="shared" si="0"/>
        <v>198</v>
      </c>
      <c r="BK217" s="7">
        <f t="shared" si="0"/>
        <v>179</v>
      </c>
      <c r="BL217" s="7">
        <f t="shared" si="0"/>
        <v>142</v>
      </c>
      <c r="BM217" s="7">
        <f t="shared" si="0"/>
        <v>209</v>
      </c>
      <c r="BN217" s="7">
        <f t="shared" si="0"/>
        <v>108</v>
      </c>
      <c r="BO217" s="7">
        <f t="shared" si="0"/>
        <v>102</v>
      </c>
      <c r="BP217" s="1"/>
      <c r="BT217" s="1"/>
      <c r="BU217" s="1"/>
    </row>
    <row r="218" spans="1:73" ht="13.15" x14ac:dyDescent="0.4">
      <c r="A218" s="7" t="s">
        <v>78</v>
      </c>
      <c r="B218" s="8">
        <f>100*B216/B217</f>
        <v>6.3829787234042552</v>
      </c>
      <c r="C218" s="8">
        <f>100*C216/C217</f>
        <v>17.647058823529413</v>
      </c>
      <c r="D218" s="8">
        <f t="shared" ref="D218:BO218" si="1">100*D216/D217</f>
        <v>38.775510204081634</v>
      </c>
      <c r="E218" s="8">
        <f t="shared" si="1"/>
        <v>8.1632653061224492</v>
      </c>
      <c r="F218" s="8">
        <f t="shared" si="1"/>
        <v>11.494252873563218</v>
      </c>
      <c r="G218" s="8">
        <f t="shared" si="1"/>
        <v>19.565217391304348</v>
      </c>
      <c r="H218" s="8">
        <f t="shared" si="1"/>
        <v>2.4390243902439024</v>
      </c>
      <c r="I218" s="8">
        <f t="shared" si="1"/>
        <v>3.7735849056603774</v>
      </c>
      <c r="J218" s="8">
        <f t="shared" si="1"/>
        <v>10.204081632653061</v>
      </c>
      <c r="K218" s="8">
        <f t="shared" si="1"/>
        <v>6.0606060606060606</v>
      </c>
      <c r="L218" s="8">
        <f t="shared" si="1"/>
        <v>9.615384615384615</v>
      </c>
      <c r="M218" s="8">
        <f t="shared" si="1"/>
        <v>2.2222222222222223</v>
      </c>
      <c r="N218" s="8">
        <f t="shared" si="1"/>
        <v>27.272727272727273</v>
      </c>
      <c r="O218" s="8">
        <f t="shared" si="1"/>
        <v>9.0909090909090917</v>
      </c>
      <c r="P218" s="8">
        <f t="shared" si="1"/>
        <v>12.903225806451612</v>
      </c>
      <c r="Q218" s="8">
        <f t="shared" si="1"/>
        <v>13.333333333333334</v>
      </c>
      <c r="R218" s="8">
        <f t="shared" si="1"/>
        <v>8.133971291866029</v>
      </c>
      <c r="S218" s="8">
        <f t="shared" si="1"/>
        <v>17.1875</v>
      </c>
      <c r="T218" s="8">
        <f t="shared" si="1"/>
        <v>17.307692307692307</v>
      </c>
      <c r="U218" s="8">
        <f t="shared" si="1"/>
        <v>13.114754098360656</v>
      </c>
      <c r="V218" s="8">
        <f t="shared" si="1"/>
        <v>19.047619047619047</v>
      </c>
      <c r="W218" s="8">
        <f t="shared" si="1"/>
        <v>2.2727272727272729</v>
      </c>
      <c r="X218" s="8">
        <f t="shared" si="1"/>
        <v>8.1967213114754092</v>
      </c>
      <c r="Y218" s="8">
        <f t="shared" si="1"/>
        <v>11.666666666666666</v>
      </c>
      <c r="Z218" s="8">
        <f t="shared" si="1"/>
        <v>6.2200956937799043</v>
      </c>
      <c r="AA218" s="8">
        <f t="shared" si="1"/>
        <v>2.3923444976076556</v>
      </c>
      <c r="AB218" s="8">
        <f t="shared" si="1"/>
        <v>7.2625698324022343</v>
      </c>
      <c r="AC218" s="8">
        <f t="shared" si="1"/>
        <v>7.1770334928229662</v>
      </c>
      <c r="AD218" s="8">
        <f t="shared" si="1"/>
        <v>8.695652173913043</v>
      </c>
      <c r="AE218" s="8">
        <f t="shared" si="1"/>
        <v>11.483253588516746</v>
      </c>
      <c r="AF218" s="8">
        <f t="shared" si="1"/>
        <v>6.2200956937799043</v>
      </c>
      <c r="AG218" s="8">
        <f t="shared" si="1"/>
        <v>4.4444444444444446</v>
      </c>
      <c r="AH218" s="8">
        <f t="shared" si="1"/>
        <v>8.6124401913875595</v>
      </c>
      <c r="AI218" s="8">
        <f t="shared" si="1"/>
        <v>2.8708133971291865</v>
      </c>
      <c r="AJ218" s="8">
        <f t="shared" si="1"/>
        <v>11.538461538461538</v>
      </c>
      <c r="AK218" s="8">
        <f t="shared" si="1"/>
        <v>3.8277511961722488</v>
      </c>
      <c r="AL218" s="8">
        <f t="shared" si="1"/>
        <v>8.133971291866029</v>
      </c>
      <c r="AM218" s="8">
        <f t="shared" si="1"/>
        <v>5.2631578947368425</v>
      </c>
      <c r="AN218" s="8">
        <f t="shared" si="1"/>
        <v>9.0909090909090917</v>
      </c>
      <c r="AO218" s="8">
        <f t="shared" si="1"/>
        <v>8.791208791208792</v>
      </c>
      <c r="AP218" s="8">
        <f t="shared" si="1"/>
        <v>5.4945054945054945</v>
      </c>
      <c r="AQ218" s="8">
        <f t="shared" si="1"/>
        <v>7.6335877862595423</v>
      </c>
      <c r="AR218" s="8">
        <f t="shared" si="1"/>
        <v>2.8708133971291865</v>
      </c>
      <c r="AS218" s="8">
        <f t="shared" si="1"/>
        <v>2.8708133971291865</v>
      </c>
      <c r="AT218" s="8">
        <f t="shared" si="1"/>
        <v>8.8082901554404138</v>
      </c>
      <c r="AU218" s="8">
        <f t="shared" si="1"/>
        <v>4.3478260869565215</v>
      </c>
      <c r="AV218" s="8">
        <f t="shared" si="1"/>
        <v>9.0909090909090917</v>
      </c>
      <c r="AW218" s="8">
        <f t="shared" si="1"/>
        <v>5.2356020942408374</v>
      </c>
      <c r="AX218" s="8">
        <f t="shared" si="1"/>
        <v>3.6842105263157894</v>
      </c>
      <c r="AY218" s="8">
        <f t="shared" si="1"/>
        <v>2.6595744680851063</v>
      </c>
      <c r="AZ218" s="8">
        <f t="shared" si="1"/>
        <v>1.8292682926829269</v>
      </c>
      <c r="BA218" s="8">
        <f t="shared" si="1"/>
        <v>5.5865921787709496</v>
      </c>
      <c r="BB218" s="8">
        <f t="shared" si="1"/>
        <v>1.0638297872340425</v>
      </c>
      <c r="BC218" s="8">
        <f t="shared" si="1"/>
        <v>1.5957446808510638</v>
      </c>
      <c r="BD218" s="8">
        <f t="shared" si="1"/>
        <v>1.0638297872340425</v>
      </c>
      <c r="BE218" s="8">
        <f t="shared" si="1"/>
        <v>9.5744680851063837</v>
      </c>
      <c r="BF218" s="8">
        <f t="shared" si="1"/>
        <v>5.3191489361702127</v>
      </c>
      <c r="BG218" s="8">
        <f t="shared" si="1"/>
        <v>1.8867924528301887</v>
      </c>
      <c r="BH218" s="8">
        <f t="shared" si="1"/>
        <v>3.0303030303030303</v>
      </c>
      <c r="BI218" s="8">
        <f t="shared" si="1"/>
        <v>4.2553191489361701</v>
      </c>
      <c r="BJ218" s="8">
        <f t="shared" si="1"/>
        <v>3.5353535353535355</v>
      </c>
      <c r="BK218" s="8">
        <f t="shared" si="1"/>
        <v>6.1452513966480451</v>
      </c>
      <c r="BL218" s="8">
        <f t="shared" si="1"/>
        <v>9.1549295774647881</v>
      </c>
      <c r="BM218" s="8">
        <f t="shared" si="1"/>
        <v>12.918660287081339</v>
      </c>
      <c r="BN218" s="8">
        <f t="shared" si="1"/>
        <v>5.5555555555555554</v>
      </c>
      <c r="BO218" s="8">
        <f t="shared" si="1"/>
        <v>3.9215686274509802</v>
      </c>
      <c r="BP218" s="1"/>
      <c r="BT218" s="1"/>
      <c r="BU218" s="1"/>
    </row>
    <row r="219" spans="1:73" ht="13.15" x14ac:dyDescent="0.4">
      <c r="A219" s="7" t="s">
        <v>79</v>
      </c>
      <c r="B219" s="7">
        <f>SUM(B168:B214)</f>
        <v>3</v>
      </c>
      <c r="C219" s="7">
        <f>SUM(C181:C214)</f>
        <v>6</v>
      </c>
      <c r="D219" s="7">
        <f>SUM(D166:D214)</f>
        <v>19</v>
      </c>
      <c r="E219" s="7">
        <f>SUM(E166:E214)</f>
        <v>4</v>
      </c>
      <c r="F219" s="7">
        <f>SUM(F151:F214)</f>
        <v>9</v>
      </c>
      <c r="G219" s="7">
        <f>SUM(G169:G214)</f>
        <v>9</v>
      </c>
      <c r="H219" s="7">
        <f>SUM(H174:H214)</f>
        <v>1</v>
      </c>
      <c r="I219" s="7">
        <f>SUM(I162:I214)</f>
        <v>2</v>
      </c>
      <c r="J219" s="7">
        <f>SUM(J166:J214)</f>
        <v>5</v>
      </c>
      <c r="K219" s="7">
        <f>SUM(K151:K214)</f>
        <v>6</v>
      </c>
      <c r="L219" s="7">
        <f>SUM(L163:L214)</f>
        <v>5</v>
      </c>
      <c r="M219" s="7">
        <f>SUM(M170:M214)</f>
        <v>1</v>
      </c>
      <c r="N219" s="7">
        <f>SUM(N171:N214)</f>
        <v>12</v>
      </c>
      <c r="O219" s="7">
        <f>SUM(O151:O214)</f>
        <v>8</v>
      </c>
      <c r="P219" s="7">
        <f>SUM(P153:P214)</f>
        <v>8</v>
      </c>
      <c r="Q219" s="7">
        <f>SUM(Q155:Q214)</f>
        <v>8</v>
      </c>
      <c r="R219" s="7">
        <f>SUM(R151:R214)</f>
        <v>10</v>
      </c>
      <c r="S219" s="7">
        <f>SUM(S151:S214)</f>
        <v>11</v>
      </c>
      <c r="T219" s="7">
        <f>SUM(T163:T214)</f>
        <v>9</v>
      </c>
      <c r="U219" s="7">
        <f>SUM(U151:U214)</f>
        <v>8</v>
      </c>
      <c r="V219" s="7">
        <f>SUM(V152:V214)</f>
        <v>12</v>
      </c>
      <c r="W219" s="7">
        <f>SUM(W171:W214)</f>
        <v>1</v>
      </c>
      <c r="X219" s="7">
        <f>SUM(X154:X214)</f>
        <v>5</v>
      </c>
      <c r="Y219" s="7">
        <f>SUM(Y155:Y214)</f>
        <v>7</v>
      </c>
      <c r="Z219" s="7">
        <f t="shared" ref="Z219:BO219" si="2">SUM(Z151:Z214)</f>
        <v>13</v>
      </c>
      <c r="AA219" s="7">
        <f t="shared" si="2"/>
        <v>1</v>
      </c>
      <c r="AB219" s="7">
        <f t="shared" si="2"/>
        <v>1</v>
      </c>
      <c r="AC219" s="7">
        <f t="shared" si="2"/>
        <v>6</v>
      </c>
      <c r="AD219" s="7">
        <f t="shared" si="2"/>
        <v>4</v>
      </c>
      <c r="AE219" s="7">
        <f t="shared" si="2"/>
        <v>3</v>
      </c>
      <c r="AF219" s="7">
        <f t="shared" si="2"/>
        <v>4</v>
      </c>
      <c r="AG219" s="7">
        <f t="shared" si="2"/>
        <v>6</v>
      </c>
      <c r="AH219" s="7">
        <f t="shared" si="2"/>
        <v>7</v>
      </c>
      <c r="AI219" s="7">
        <f t="shared" si="2"/>
        <v>1</v>
      </c>
      <c r="AJ219" s="7">
        <f t="shared" si="2"/>
        <v>7</v>
      </c>
      <c r="AK219" s="7">
        <f t="shared" si="2"/>
        <v>1</v>
      </c>
      <c r="AL219" s="7">
        <f t="shared" si="2"/>
        <v>9</v>
      </c>
      <c r="AM219" s="7">
        <f t="shared" si="2"/>
        <v>5</v>
      </c>
      <c r="AN219" s="7">
        <f t="shared" si="2"/>
        <v>8</v>
      </c>
      <c r="AO219" s="7">
        <f t="shared" si="2"/>
        <v>6</v>
      </c>
      <c r="AP219" s="7">
        <f t="shared" si="2"/>
        <v>3</v>
      </c>
      <c r="AQ219" s="7">
        <f t="shared" si="2"/>
        <v>9</v>
      </c>
      <c r="AR219" s="7">
        <f t="shared" si="2"/>
        <v>3</v>
      </c>
      <c r="AS219" s="7">
        <f t="shared" si="2"/>
        <v>5</v>
      </c>
      <c r="AT219" s="7">
        <f t="shared" si="2"/>
        <v>11</v>
      </c>
      <c r="AU219" s="7">
        <f t="shared" si="2"/>
        <v>8</v>
      </c>
      <c r="AV219" s="7">
        <f t="shared" si="2"/>
        <v>8</v>
      </c>
      <c r="AW219" s="7">
        <f t="shared" si="2"/>
        <v>4</v>
      </c>
      <c r="AX219" s="7">
        <f t="shared" si="2"/>
        <v>7</v>
      </c>
      <c r="AY219" s="7">
        <f t="shared" si="2"/>
        <v>5</v>
      </c>
      <c r="AZ219" s="7">
        <f t="shared" si="2"/>
        <v>2</v>
      </c>
      <c r="BA219" s="7">
        <f t="shared" si="2"/>
        <v>10</v>
      </c>
      <c r="BB219" s="7">
        <f t="shared" si="2"/>
        <v>2</v>
      </c>
      <c r="BC219" s="7">
        <f t="shared" si="2"/>
        <v>3</v>
      </c>
      <c r="BD219" s="7">
        <f t="shared" si="2"/>
        <v>2</v>
      </c>
      <c r="BE219" s="7">
        <f t="shared" si="2"/>
        <v>8</v>
      </c>
      <c r="BF219" s="7">
        <f t="shared" si="2"/>
        <v>10</v>
      </c>
      <c r="BG219" s="7">
        <f t="shared" si="2"/>
        <v>2</v>
      </c>
      <c r="BH219" s="7">
        <f t="shared" si="2"/>
        <v>5</v>
      </c>
      <c r="BI219" s="7">
        <f t="shared" si="2"/>
        <v>7</v>
      </c>
      <c r="BJ219" s="7">
        <f t="shared" si="2"/>
        <v>5</v>
      </c>
      <c r="BK219" s="7">
        <f t="shared" si="2"/>
        <v>11</v>
      </c>
      <c r="BL219" s="7">
        <f t="shared" si="2"/>
        <v>3</v>
      </c>
      <c r="BM219" s="7">
        <f t="shared" si="2"/>
        <v>10</v>
      </c>
      <c r="BN219" s="7">
        <f t="shared" si="2"/>
        <v>4</v>
      </c>
      <c r="BO219" s="7">
        <f t="shared" si="2"/>
        <v>4</v>
      </c>
      <c r="BP219" s="1"/>
      <c r="BT219" s="1"/>
      <c r="BU219" s="1"/>
    </row>
    <row r="220" spans="1:73" ht="13.15" x14ac:dyDescent="0.4">
      <c r="A220" s="7" t="s">
        <v>77</v>
      </c>
      <c r="B220" s="7">
        <f>2008-(IF(B$5&gt;1945,B$5,1945))+1</f>
        <v>47</v>
      </c>
      <c r="C220" s="7">
        <f>2008-(IF(C$5&gt;1945,C$5,1945))+1</f>
        <v>34</v>
      </c>
      <c r="D220" s="7">
        <f t="shared" ref="D220:BO220" si="3">2008-(IF(D$5&gt;1945,D$5,1945))+1</f>
        <v>49</v>
      </c>
      <c r="E220" s="7">
        <f t="shared" si="3"/>
        <v>49</v>
      </c>
      <c r="F220" s="7">
        <f t="shared" si="3"/>
        <v>64</v>
      </c>
      <c r="G220" s="7">
        <f t="shared" si="3"/>
        <v>46</v>
      </c>
      <c r="H220" s="7">
        <f t="shared" si="3"/>
        <v>41</v>
      </c>
      <c r="I220" s="7">
        <f t="shared" si="3"/>
        <v>53</v>
      </c>
      <c r="J220" s="7">
        <f t="shared" si="3"/>
        <v>49</v>
      </c>
      <c r="K220" s="7">
        <f t="shared" si="3"/>
        <v>64</v>
      </c>
      <c r="L220" s="7">
        <f t="shared" si="3"/>
        <v>52</v>
      </c>
      <c r="M220" s="7">
        <f t="shared" si="3"/>
        <v>45</v>
      </c>
      <c r="N220" s="7">
        <f t="shared" si="3"/>
        <v>44</v>
      </c>
      <c r="O220" s="7">
        <f t="shared" si="3"/>
        <v>64</v>
      </c>
      <c r="P220" s="7">
        <f t="shared" si="3"/>
        <v>62</v>
      </c>
      <c r="Q220" s="7">
        <f t="shared" si="3"/>
        <v>60</v>
      </c>
      <c r="R220" s="7">
        <f t="shared" si="3"/>
        <v>64</v>
      </c>
      <c r="S220" s="7">
        <f t="shared" si="3"/>
        <v>64</v>
      </c>
      <c r="T220" s="7">
        <f t="shared" si="3"/>
        <v>52</v>
      </c>
      <c r="U220" s="7">
        <f t="shared" si="3"/>
        <v>61</v>
      </c>
      <c r="V220" s="7">
        <f t="shared" si="3"/>
        <v>63</v>
      </c>
      <c r="W220" s="7">
        <f t="shared" si="3"/>
        <v>44</v>
      </c>
      <c r="X220" s="7">
        <f t="shared" si="3"/>
        <v>61</v>
      </c>
      <c r="Y220" s="7">
        <f t="shared" si="3"/>
        <v>60</v>
      </c>
      <c r="Z220" s="7">
        <f t="shared" si="3"/>
        <v>64</v>
      </c>
      <c r="AA220" s="7">
        <f t="shared" si="3"/>
        <v>64</v>
      </c>
      <c r="AB220" s="7">
        <f t="shared" si="3"/>
        <v>64</v>
      </c>
      <c r="AC220" s="7">
        <f t="shared" si="3"/>
        <v>64</v>
      </c>
      <c r="AD220" s="7">
        <f t="shared" si="3"/>
        <v>64</v>
      </c>
      <c r="AE220" s="7">
        <f t="shared" si="3"/>
        <v>64</v>
      </c>
      <c r="AF220" s="7">
        <f t="shared" si="3"/>
        <v>64</v>
      </c>
      <c r="AG220" s="7">
        <f t="shared" si="3"/>
        <v>64</v>
      </c>
      <c r="AH220" s="7">
        <f t="shared" si="3"/>
        <v>64</v>
      </c>
      <c r="AI220" s="7">
        <f t="shared" si="3"/>
        <v>64</v>
      </c>
      <c r="AJ220" s="7">
        <f t="shared" si="3"/>
        <v>64</v>
      </c>
      <c r="AK220" s="7">
        <f t="shared" si="3"/>
        <v>64</v>
      </c>
      <c r="AL220" s="7">
        <f t="shared" si="3"/>
        <v>64</v>
      </c>
      <c r="AM220" s="7">
        <f t="shared" si="3"/>
        <v>64</v>
      </c>
      <c r="AN220" s="7">
        <f t="shared" si="3"/>
        <v>64</v>
      </c>
      <c r="AO220" s="7">
        <f t="shared" si="3"/>
        <v>64</v>
      </c>
      <c r="AP220" s="7">
        <f t="shared" si="3"/>
        <v>64</v>
      </c>
      <c r="AQ220" s="7">
        <f t="shared" si="3"/>
        <v>64</v>
      </c>
      <c r="AR220" s="7">
        <f t="shared" si="3"/>
        <v>64</v>
      </c>
      <c r="AS220" s="7">
        <f t="shared" si="3"/>
        <v>64</v>
      </c>
      <c r="AT220" s="7">
        <f t="shared" si="3"/>
        <v>64</v>
      </c>
      <c r="AU220" s="7">
        <f t="shared" si="3"/>
        <v>64</v>
      </c>
      <c r="AV220" s="7">
        <f t="shared" si="3"/>
        <v>64</v>
      </c>
      <c r="AW220" s="7">
        <f t="shared" si="3"/>
        <v>64</v>
      </c>
      <c r="AX220" s="7">
        <f t="shared" si="3"/>
        <v>64</v>
      </c>
      <c r="AY220" s="7">
        <f t="shared" si="3"/>
        <v>64</v>
      </c>
      <c r="AZ220" s="7">
        <f t="shared" si="3"/>
        <v>64</v>
      </c>
      <c r="BA220" s="7">
        <f t="shared" si="3"/>
        <v>64</v>
      </c>
      <c r="BB220" s="7">
        <f t="shared" si="3"/>
        <v>64</v>
      </c>
      <c r="BC220" s="7">
        <f t="shared" si="3"/>
        <v>64</v>
      </c>
      <c r="BD220" s="7">
        <f t="shared" si="3"/>
        <v>64</v>
      </c>
      <c r="BE220" s="7">
        <f t="shared" si="3"/>
        <v>64</v>
      </c>
      <c r="BF220" s="7">
        <f t="shared" si="3"/>
        <v>64</v>
      </c>
      <c r="BG220" s="7">
        <f t="shared" si="3"/>
        <v>64</v>
      </c>
      <c r="BH220" s="7">
        <f t="shared" si="3"/>
        <v>64</v>
      </c>
      <c r="BI220" s="7">
        <f t="shared" si="3"/>
        <v>64</v>
      </c>
      <c r="BJ220" s="7">
        <f t="shared" si="3"/>
        <v>64</v>
      </c>
      <c r="BK220" s="7">
        <f t="shared" si="3"/>
        <v>64</v>
      </c>
      <c r="BL220" s="7">
        <f t="shared" si="3"/>
        <v>64</v>
      </c>
      <c r="BM220" s="7">
        <f t="shared" si="3"/>
        <v>64</v>
      </c>
      <c r="BN220" s="7">
        <f t="shared" si="3"/>
        <v>64</v>
      </c>
      <c r="BO220" s="7">
        <f t="shared" si="3"/>
        <v>64</v>
      </c>
      <c r="BP220" s="1"/>
      <c r="BT220" s="1"/>
      <c r="BU220" s="1"/>
    </row>
    <row r="221" spans="1:73" ht="13.5" thickBot="1" x14ac:dyDescent="0.45">
      <c r="A221" s="9" t="s">
        <v>80</v>
      </c>
      <c r="B221" s="10">
        <f t="shared" ref="B221:BM221" si="4">100*B219/B220</f>
        <v>6.3829787234042552</v>
      </c>
      <c r="C221" s="10">
        <f t="shared" si="4"/>
        <v>17.647058823529413</v>
      </c>
      <c r="D221" s="10">
        <f t="shared" si="4"/>
        <v>38.775510204081634</v>
      </c>
      <c r="E221" s="10">
        <f t="shared" si="4"/>
        <v>8.1632653061224492</v>
      </c>
      <c r="F221" s="10">
        <f t="shared" si="4"/>
        <v>14.0625</v>
      </c>
      <c r="G221" s="10">
        <f t="shared" si="4"/>
        <v>19.565217391304348</v>
      </c>
      <c r="H221" s="10">
        <f t="shared" si="4"/>
        <v>2.4390243902439024</v>
      </c>
      <c r="I221" s="10">
        <f t="shared" si="4"/>
        <v>3.7735849056603774</v>
      </c>
      <c r="J221" s="10">
        <f t="shared" si="4"/>
        <v>10.204081632653061</v>
      </c>
      <c r="K221" s="10">
        <f t="shared" si="4"/>
        <v>9.375</v>
      </c>
      <c r="L221" s="10">
        <f t="shared" si="4"/>
        <v>9.615384615384615</v>
      </c>
      <c r="M221" s="10">
        <f t="shared" si="4"/>
        <v>2.2222222222222223</v>
      </c>
      <c r="N221" s="10">
        <f t="shared" si="4"/>
        <v>27.272727272727273</v>
      </c>
      <c r="O221" s="10">
        <f t="shared" si="4"/>
        <v>12.5</v>
      </c>
      <c r="P221" s="10">
        <f t="shared" si="4"/>
        <v>12.903225806451612</v>
      </c>
      <c r="Q221" s="10">
        <f t="shared" si="4"/>
        <v>13.333333333333334</v>
      </c>
      <c r="R221" s="10">
        <f t="shared" si="4"/>
        <v>15.625</v>
      </c>
      <c r="S221" s="10">
        <f t="shared" si="4"/>
        <v>17.1875</v>
      </c>
      <c r="T221" s="10">
        <f t="shared" si="4"/>
        <v>17.307692307692307</v>
      </c>
      <c r="U221" s="10">
        <f t="shared" si="4"/>
        <v>13.114754098360656</v>
      </c>
      <c r="V221" s="10">
        <f t="shared" si="4"/>
        <v>19.047619047619047</v>
      </c>
      <c r="W221" s="10">
        <f t="shared" si="4"/>
        <v>2.2727272727272729</v>
      </c>
      <c r="X221" s="10">
        <f t="shared" si="4"/>
        <v>8.1967213114754092</v>
      </c>
      <c r="Y221" s="10">
        <f t="shared" si="4"/>
        <v>11.666666666666666</v>
      </c>
      <c r="Z221" s="10">
        <f t="shared" si="4"/>
        <v>20.3125</v>
      </c>
      <c r="AA221" s="10">
        <f t="shared" si="4"/>
        <v>1.5625</v>
      </c>
      <c r="AB221" s="10">
        <f t="shared" si="4"/>
        <v>1.5625</v>
      </c>
      <c r="AC221" s="10">
        <f t="shared" si="4"/>
        <v>9.375</v>
      </c>
      <c r="AD221" s="10">
        <f t="shared" si="4"/>
        <v>6.25</v>
      </c>
      <c r="AE221" s="10">
        <f t="shared" si="4"/>
        <v>4.6875</v>
      </c>
      <c r="AF221" s="10">
        <f t="shared" si="4"/>
        <v>6.25</v>
      </c>
      <c r="AG221" s="10">
        <f t="shared" si="4"/>
        <v>9.375</v>
      </c>
      <c r="AH221" s="10">
        <f t="shared" si="4"/>
        <v>10.9375</v>
      </c>
      <c r="AI221" s="10">
        <f t="shared" si="4"/>
        <v>1.5625</v>
      </c>
      <c r="AJ221" s="10">
        <f t="shared" si="4"/>
        <v>10.9375</v>
      </c>
      <c r="AK221" s="10">
        <f t="shared" si="4"/>
        <v>1.5625</v>
      </c>
      <c r="AL221" s="10">
        <f t="shared" si="4"/>
        <v>14.0625</v>
      </c>
      <c r="AM221" s="10">
        <f t="shared" si="4"/>
        <v>7.8125</v>
      </c>
      <c r="AN221" s="10">
        <f t="shared" si="4"/>
        <v>12.5</v>
      </c>
      <c r="AO221" s="10">
        <f t="shared" si="4"/>
        <v>9.375</v>
      </c>
      <c r="AP221" s="10">
        <f t="shared" si="4"/>
        <v>4.6875</v>
      </c>
      <c r="AQ221" s="10">
        <f t="shared" si="4"/>
        <v>14.0625</v>
      </c>
      <c r="AR221" s="10">
        <f t="shared" si="4"/>
        <v>4.6875</v>
      </c>
      <c r="AS221" s="10">
        <f t="shared" si="4"/>
        <v>7.8125</v>
      </c>
      <c r="AT221" s="10">
        <f t="shared" si="4"/>
        <v>17.1875</v>
      </c>
      <c r="AU221" s="10">
        <f t="shared" si="4"/>
        <v>12.5</v>
      </c>
      <c r="AV221" s="10">
        <f t="shared" si="4"/>
        <v>12.5</v>
      </c>
      <c r="AW221" s="10">
        <f t="shared" si="4"/>
        <v>6.25</v>
      </c>
      <c r="AX221" s="10">
        <f t="shared" si="4"/>
        <v>10.9375</v>
      </c>
      <c r="AY221" s="10">
        <f t="shared" si="4"/>
        <v>7.8125</v>
      </c>
      <c r="AZ221" s="10">
        <f t="shared" si="4"/>
        <v>3.125</v>
      </c>
      <c r="BA221" s="10">
        <f t="shared" si="4"/>
        <v>15.625</v>
      </c>
      <c r="BB221" s="10">
        <f t="shared" si="4"/>
        <v>3.125</v>
      </c>
      <c r="BC221" s="10">
        <f t="shared" si="4"/>
        <v>4.6875</v>
      </c>
      <c r="BD221" s="10">
        <f t="shared" si="4"/>
        <v>3.125</v>
      </c>
      <c r="BE221" s="10">
        <f t="shared" si="4"/>
        <v>12.5</v>
      </c>
      <c r="BF221" s="10">
        <f t="shared" si="4"/>
        <v>15.625</v>
      </c>
      <c r="BG221" s="10">
        <f t="shared" si="4"/>
        <v>3.125</v>
      </c>
      <c r="BH221" s="10">
        <f t="shared" si="4"/>
        <v>7.8125</v>
      </c>
      <c r="BI221" s="10">
        <f t="shared" si="4"/>
        <v>10.9375</v>
      </c>
      <c r="BJ221" s="10">
        <f t="shared" si="4"/>
        <v>7.8125</v>
      </c>
      <c r="BK221" s="10">
        <f t="shared" si="4"/>
        <v>17.1875</v>
      </c>
      <c r="BL221" s="10">
        <f t="shared" si="4"/>
        <v>4.6875</v>
      </c>
      <c r="BM221" s="10">
        <f t="shared" si="4"/>
        <v>15.625</v>
      </c>
      <c r="BN221" s="10">
        <f t="shared" ref="BN221:BO221" si="5">100*BN219/BN220</f>
        <v>6.25</v>
      </c>
      <c r="BO221" s="10">
        <f t="shared" si="5"/>
        <v>6.25</v>
      </c>
      <c r="BP221" s="1"/>
      <c r="BT221" s="1"/>
      <c r="BU221" s="1"/>
    </row>
    <row r="222" spans="1:73" ht="13.5" thickTop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T222" s="1"/>
      <c r="BU222" s="1"/>
    </row>
    <row r="223" spans="1:73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H223" s="1"/>
      <c r="AI223" s="1"/>
      <c r="AJ223" s="1"/>
      <c r="AK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T223" s="1"/>
      <c r="BU223" s="1"/>
    </row>
    <row r="224" spans="1:73" ht="13.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T224" s="1"/>
      <c r="BU224" s="1"/>
    </row>
    <row r="225" spans="1:73" ht="13.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T225" s="1"/>
      <c r="BU225" s="1"/>
    </row>
    <row r="226" spans="1:73" ht="13.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T226" s="1"/>
      <c r="BU226" s="1"/>
    </row>
    <row r="227" spans="1:73" ht="13.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T227" s="1"/>
      <c r="BU227" s="1"/>
    </row>
    <row r="228" spans="1:73" ht="13.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T228" s="1"/>
      <c r="BU228" s="1"/>
    </row>
    <row r="229" spans="1:73" ht="13.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T229" s="1"/>
      <c r="BU229" s="1"/>
    </row>
    <row r="230" spans="1:73" ht="13.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T230" s="1"/>
      <c r="BU230" s="1"/>
    </row>
    <row r="231" spans="1:73" ht="13.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T231" s="1"/>
      <c r="BU231" s="1"/>
    </row>
    <row r="232" spans="1:73" ht="13.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T232" s="1"/>
      <c r="BU232" s="1"/>
    </row>
    <row r="233" spans="1:73" ht="13.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T233" s="1"/>
      <c r="BU233" s="1"/>
    </row>
    <row r="234" spans="1:73" ht="13.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T234" s="1"/>
      <c r="BU234" s="1"/>
    </row>
    <row r="235" spans="1:73" ht="13.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T235" s="1"/>
      <c r="BU235" s="1"/>
    </row>
    <row r="236" spans="1:73" ht="13.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T236" s="1"/>
      <c r="BU236" s="1"/>
    </row>
    <row r="237" spans="1:73" ht="13.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T237" s="1"/>
      <c r="BU237" s="1"/>
    </row>
    <row r="238" spans="1:73" ht="13.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T238" s="1"/>
      <c r="BU238" s="1"/>
    </row>
    <row r="239" spans="1:73" ht="13.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T239" s="1"/>
      <c r="BU239" s="1"/>
    </row>
    <row r="240" spans="1:73" ht="13.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T240" s="1"/>
      <c r="BU240" s="1"/>
    </row>
    <row r="241" spans="1:73" ht="13.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T241" s="1"/>
      <c r="BU241" s="1"/>
    </row>
    <row r="242" spans="1:73" ht="13.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T242" s="1"/>
      <c r="BU242" s="1"/>
    </row>
    <row r="243" spans="1:73" ht="13.1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T243" s="1"/>
      <c r="BU243" s="1"/>
    </row>
    <row r="244" spans="1:73" ht="13.1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T244" s="1"/>
      <c r="BU244" s="1"/>
    </row>
    <row r="245" spans="1:73" ht="13.1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T245" s="1"/>
      <c r="BU245" s="1"/>
    </row>
    <row r="246" spans="1:73" ht="13.1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T246" s="1"/>
      <c r="BU246" s="1"/>
    </row>
    <row r="247" spans="1:73" ht="13.15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T247" s="1"/>
      <c r="BU247" s="1"/>
    </row>
    <row r="248" spans="1:73" ht="13.15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T248" s="1"/>
      <c r="BU248" s="1"/>
    </row>
    <row r="249" spans="1:73" ht="13.15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T249" s="1"/>
      <c r="BU249" s="1"/>
    </row>
    <row r="250" spans="1:73" ht="13.15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T250" s="1"/>
      <c r="BU250" s="1"/>
    </row>
    <row r="251" spans="1:73" ht="13.15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T251" s="1"/>
      <c r="BU251" s="1"/>
    </row>
    <row r="252" spans="1:73" ht="13.15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T252" s="1"/>
      <c r="BU252" s="1"/>
    </row>
    <row r="253" spans="1:73" ht="13.15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T253" s="1"/>
      <c r="BU253" s="1"/>
    </row>
    <row r="254" spans="1:73" ht="13.15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T254" s="1"/>
      <c r="BU254" s="1"/>
    </row>
    <row r="255" spans="1:73" ht="13.15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T255" s="1"/>
      <c r="BU255" s="1"/>
    </row>
    <row r="256" spans="1:73" ht="13.15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T256" s="1"/>
      <c r="BU256" s="1"/>
    </row>
    <row r="257" spans="1:73" ht="13.15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T257" s="1"/>
      <c r="BU257" s="1"/>
    </row>
    <row r="258" spans="1:73" ht="13.15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T258" s="1"/>
      <c r="BU258" s="1"/>
    </row>
    <row r="259" spans="1:73" ht="13.15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T259" s="1"/>
      <c r="BU259" s="1"/>
    </row>
    <row r="260" spans="1:73" ht="13.15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T260" s="1"/>
      <c r="BU260" s="1"/>
    </row>
    <row r="261" spans="1:73" ht="13.15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T261" s="1"/>
      <c r="BU261" s="1"/>
    </row>
    <row r="262" spans="1:73" ht="13.15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T262" s="1"/>
      <c r="BU262" s="1"/>
    </row>
    <row r="263" spans="1:73" ht="13.15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T263" s="1"/>
      <c r="BU263" s="1"/>
    </row>
    <row r="264" spans="1:73" ht="13.15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T264" s="1"/>
      <c r="BU264" s="1"/>
    </row>
    <row r="265" spans="1:73" ht="13.15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T265" s="1"/>
      <c r="BU265" s="1"/>
    </row>
    <row r="266" spans="1:73" ht="13.15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T266" s="1"/>
      <c r="BU266" s="1"/>
    </row>
    <row r="267" spans="1:73" ht="13.15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T267" s="1"/>
      <c r="BU267" s="1"/>
    </row>
    <row r="268" spans="1:73" ht="13.15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T268" s="1"/>
      <c r="BU268" s="1"/>
    </row>
    <row r="269" spans="1:73" ht="13.15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T269" s="1"/>
      <c r="BU269" s="1"/>
    </row>
    <row r="270" spans="1:73" ht="13.15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T270" s="1"/>
      <c r="BU270" s="1"/>
    </row>
    <row r="271" spans="1:73" ht="13.15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T271" s="1"/>
      <c r="BU271" s="1"/>
    </row>
    <row r="272" spans="1:73" ht="13.15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T272" s="1"/>
      <c r="BU272" s="1"/>
    </row>
    <row r="273" spans="1:73" ht="13.15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T273" s="1"/>
      <c r="BU273" s="1"/>
    </row>
    <row r="274" spans="1:73" ht="13.15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T274" s="1"/>
      <c r="BU274" s="1"/>
    </row>
    <row r="275" spans="1:73" ht="13.15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T275" s="1"/>
      <c r="BU275" s="1"/>
    </row>
    <row r="276" spans="1:73" ht="13.15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13.15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13.15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3.15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3.15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3.15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3.15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3.15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13.15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13.15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3.15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3.15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3.15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3.15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13.15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13.15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3.15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13.15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13.15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3.15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3.15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3.15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3.15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13.15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13.15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3.15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13.15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13.15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3.15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3.15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13.15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13.15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13.15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3.15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3.15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3.15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3.15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3.15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ht="13.15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ht="13.15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3.15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3.15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3.15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3.15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ht="13.15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ht="13.15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workbookViewId="0">
      <pane xSplit="1" ySplit="5" topLeftCell="V6" activePane="bottomRight" state="frozen"/>
      <selection activeCell="R54" sqref="R54"/>
      <selection pane="topRight" activeCell="R54" sqref="R54"/>
      <selection pane="bottomLeft" activeCell="R54" sqref="R54"/>
      <selection pane="bottomRight" activeCell="R54" sqref="R54"/>
    </sheetView>
  </sheetViews>
  <sheetFormatPr defaultColWidth="8.86328125" defaultRowHeight="12.75" x14ac:dyDescent="0.35"/>
  <cols>
    <col min="1" max="1" width="20.73046875" customWidth="1"/>
  </cols>
  <sheetData>
    <row r="1" spans="1:68" ht="13.15" x14ac:dyDescent="0.4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</row>
    <row r="2" spans="1:68" ht="13.15" x14ac:dyDescent="0.4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</row>
    <row r="3" spans="1:68" ht="13.15" x14ac:dyDescent="0.4">
      <c r="A3" s="1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1</v>
      </c>
      <c r="AB3" s="7" t="s">
        <v>2</v>
      </c>
      <c r="AC3" s="7" t="s">
        <v>3</v>
      </c>
      <c r="AD3" s="7" t="s">
        <v>4</v>
      </c>
      <c r="AE3" s="7" t="s">
        <v>5</v>
      </c>
      <c r="AF3" s="7" t="s">
        <v>6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64</v>
      </c>
      <c r="BG3" s="7" t="s">
        <v>65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1"/>
    </row>
    <row r="4" spans="1:68" ht="13.15" x14ac:dyDescent="0.4">
      <c r="A4" s="1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7">
        <v>51</v>
      </c>
      <c r="BA4" s="7">
        <v>52</v>
      </c>
      <c r="BB4" s="7">
        <v>53</v>
      </c>
      <c r="BC4" s="7">
        <v>54</v>
      </c>
      <c r="BD4" s="7">
        <v>55</v>
      </c>
      <c r="BE4" s="7">
        <v>56</v>
      </c>
      <c r="BF4" s="7">
        <v>57</v>
      </c>
      <c r="BG4" s="7">
        <v>58</v>
      </c>
      <c r="BH4" s="7">
        <v>59</v>
      </c>
      <c r="BI4" s="7">
        <v>60</v>
      </c>
      <c r="BJ4" s="7">
        <v>61</v>
      </c>
      <c r="BK4" s="7">
        <v>62</v>
      </c>
      <c r="BL4" s="7">
        <v>63</v>
      </c>
      <c r="BM4" s="7">
        <v>64</v>
      </c>
      <c r="BN4" s="7">
        <v>65</v>
      </c>
      <c r="BO4" s="7">
        <v>66</v>
      </c>
      <c r="BP4" s="1"/>
    </row>
    <row r="5" spans="1:68" ht="13.5" thickBot="1" x14ac:dyDescent="0.45">
      <c r="A5" s="1" t="s">
        <v>74</v>
      </c>
      <c r="B5" s="9">
        <v>1962</v>
      </c>
      <c r="C5" s="9">
        <v>1975</v>
      </c>
      <c r="D5" s="9">
        <v>1960</v>
      </c>
      <c r="E5" s="9">
        <v>1960</v>
      </c>
      <c r="F5" s="9">
        <v>1922</v>
      </c>
      <c r="G5" s="9">
        <v>1963</v>
      </c>
      <c r="H5" s="9">
        <v>1968</v>
      </c>
      <c r="I5" s="9">
        <v>1956</v>
      </c>
      <c r="J5" s="9">
        <v>1960</v>
      </c>
      <c r="K5" s="9">
        <v>1910</v>
      </c>
      <c r="L5" s="9">
        <v>1957</v>
      </c>
      <c r="M5" s="9">
        <v>1964</v>
      </c>
      <c r="N5" s="9">
        <v>1965</v>
      </c>
      <c r="O5" s="9">
        <v>1800</v>
      </c>
      <c r="P5" s="9">
        <v>1947</v>
      </c>
      <c r="Q5" s="9">
        <v>1949</v>
      </c>
      <c r="R5" s="9">
        <v>1800</v>
      </c>
      <c r="S5" s="9">
        <v>1945</v>
      </c>
      <c r="T5" s="9">
        <v>1957</v>
      </c>
      <c r="U5" s="9">
        <v>1948</v>
      </c>
      <c r="V5" s="9">
        <v>1946</v>
      </c>
      <c r="W5" s="9">
        <v>1965</v>
      </c>
      <c r="X5" s="9">
        <v>1948</v>
      </c>
      <c r="Y5" s="9">
        <v>1949</v>
      </c>
      <c r="Z5" s="9">
        <v>1800</v>
      </c>
      <c r="AA5" s="9">
        <v>1800</v>
      </c>
      <c r="AB5" s="9">
        <v>1830</v>
      </c>
      <c r="AC5" s="9">
        <v>1800</v>
      </c>
      <c r="AD5" s="9">
        <v>1917</v>
      </c>
      <c r="AE5" s="9">
        <v>1800</v>
      </c>
      <c r="AF5" s="9">
        <v>1800</v>
      </c>
      <c r="AG5" s="9">
        <v>1829</v>
      </c>
      <c r="AH5" s="9">
        <v>1800</v>
      </c>
      <c r="AI5" s="9">
        <v>1800</v>
      </c>
      <c r="AJ5" s="9">
        <v>1905</v>
      </c>
      <c r="AK5" s="9">
        <v>1800</v>
      </c>
      <c r="AL5" s="9">
        <v>1800</v>
      </c>
      <c r="AM5" s="9">
        <v>1800</v>
      </c>
      <c r="AN5" s="9">
        <v>1800</v>
      </c>
      <c r="AO5" s="9">
        <v>1918</v>
      </c>
      <c r="AP5" s="9">
        <v>1918</v>
      </c>
      <c r="AQ5" s="11">
        <v>1878</v>
      </c>
      <c r="AR5" s="9">
        <v>1800</v>
      </c>
      <c r="AS5" s="9">
        <v>1800</v>
      </c>
      <c r="AT5" s="9">
        <v>1816</v>
      </c>
      <c r="AU5" s="9">
        <v>1825</v>
      </c>
      <c r="AV5" s="9">
        <v>1822</v>
      </c>
      <c r="AW5" s="9">
        <v>1818</v>
      </c>
      <c r="AX5" s="9">
        <v>1819</v>
      </c>
      <c r="AY5" s="9">
        <v>1821</v>
      </c>
      <c r="AZ5" s="9">
        <v>1845</v>
      </c>
      <c r="BA5" s="9">
        <v>1830</v>
      </c>
      <c r="BB5" s="9">
        <v>1821</v>
      </c>
      <c r="BC5" s="9">
        <v>1821</v>
      </c>
      <c r="BD5" s="9">
        <v>1821</v>
      </c>
      <c r="BE5" s="9">
        <v>1821</v>
      </c>
      <c r="BF5" s="9">
        <v>1821</v>
      </c>
      <c r="BG5" s="9">
        <v>1903</v>
      </c>
      <c r="BH5" s="9">
        <v>1811</v>
      </c>
      <c r="BI5" s="9">
        <v>1821</v>
      </c>
      <c r="BJ5" s="9">
        <v>1811</v>
      </c>
      <c r="BK5" s="9">
        <v>1830</v>
      </c>
      <c r="BL5" s="9">
        <v>1867</v>
      </c>
      <c r="BM5" s="9">
        <v>1800</v>
      </c>
      <c r="BN5" s="9">
        <v>1901</v>
      </c>
      <c r="BO5" s="9">
        <v>1907</v>
      </c>
      <c r="BP5" s="1"/>
    </row>
    <row r="6" spans="1:68" ht="13.5" thickTop="1" x14ac:dyDescent="0.4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</row>
    <row r="7" spans="1:68" ht="13.15" x14ac:dyDescent="0.4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</row>
    <row r="8" spans="1:68" ht="13.15" x14ac:dyDescent="0.4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1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</row>
    <row r="9" spans="1:68" ht="13.15" x14ac:dyDescent="0.4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</row>
    <row r="10" spans="1:68" ht="13.15" x14ac:dyDescent="0.4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</row>
    <row r="11" spans="1:68" ht="13.15" x14ac:dyDescent="0.4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</row>
    <row r="12" spans="1:68" ht="13.15" x14ac:dyDescent="0.4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</row>
    <row r="13" spans="1:68" ht="13.15" x14ac:dyDescent="0.4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</row>
    <row r="14" spans="1:68" ht="13.15" x14ac:dyDescent="0.4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</row>
    <row r="15" spans="1:68" ht="13.15" x14ac:dyDescent="0.4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</row>
    <row r="16" spans="1:68" ht="13.15" x14ac:dyDescent="0.4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</row>
    <row r="17" spans="1:68" ht="13.15" x14ac:dyDescent="0.4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</row>
    <row r="18" spans="1:68" ht="13.15" x14ac:dyDescent="0.4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</row>
    <row r="19" spans="1:68" ht="13.15" x14ac:dyDescent="0.4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</row>
    <row r="20" spans="1:68" ht="13.15" x14ac:dyDescent="0.4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/>
    </row>
    <row r="21" spans="1:68" ht="13.15" x14ac:dyDescent="0.4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</row>
    <row r="22" spans="1:68" ht="13.15" x14ac:dyDescent="0.4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</row>
    <row r="23" spans="1:68" ht="13.15" x14ac:dyDescent="0.4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</row>
    <row r="24" spans="1:68" ht="13.15" x14ac:dyDescent="0.4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/>
    </row>
    <row r="25" spans="1:68" ht="13.15" x14ac:dyDescent="0.4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</row>
    <row r="26" spans="1:68" ht="13.15" x14ac:dyDescent="0.4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</row>
    <row r="27" spans="1:68" ht="13.15" x14ac:dyDescent="0.4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</row>
    <row r="28" spans="1:68" ht="13.15" x14ac:dyDescent="0.4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</row>
    <row r="29" spans="1:68" ht="13.15" x14ac:dyDescent="0.4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</row>
    <row r="30" spans="1:68" ht="13.15" x14ac:dyDescent="0.4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</row>
    <row r="31" spans="1:68" ht="13.15" x14ac:dyDescent="0.4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/>
    </row>
    <row r="32" spans="1:68" ht="13.15" x14ac:dyDescent="0.4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">
        <v>1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1</v>
      </c>
      <c r="AX32" s="1">
        <v>1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1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/>
    </row>
    <row r="33" spans="1:68" ht="13.15" x14ac:dyDescent="0.4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1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1</v>
      </c>
      <c r="AY33" s="1">
        <v>0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1</v>
      </c>
      <c r="BJ33" s="1">
        <v>0</v>
      </c>
      <c r="BK33" s="1">
        <v>1</v>
      </c>
      <c r="BL33" s="1">
        <v>0</v>
      </c>
      <c r="BM33" s="1">
        <v>0</v>
      </c>
      <c r="BN33" s="1">
        <v>0</v>
      </c>
      <c r="BO33" s="1">
        <v>0</v>
      </c>
      <c r="BP33" s="1"/>
    </row>
    <row r="34" spans="1:68" ht="13.15" x14ac:dyDescent="0.4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1">
        <v>1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</v>
      </c>
      <c r="AU34" s="1">
        <v>0</v>
      </c>
      <c r="AV34" s="1">
        <v>0</v>
      </c>
      <c r="AW34" s="1">
        <v>1</v>
      </c>
      <c r="AX34" s="1">
        <v>1</v>
      </c>
      <c r="AY34" s="1">
        <v>1</v>
      </c>
      <c r="AZ34" s="1">
        <v>0</v>
      </c>
      <c r="BA34" s="1">
        <v>1</v>
      </c>
      <c r="BB34" s="1">
        <v>1</v>
      </c>
      <c r="BC34" s="1">
        <v>1</v>
      </c>
      <c r="BD34" s="1">
        <v>1</v>
      </c>
      <c r="BE34" s="1">
        <v>1</v>
      </c>
      <c r="BF34" s="1">
        <v>1</v>
      </c>
      <c r="BG34" s="1">
        <v>0</v>
      </c>
      <c r="BH34" s="1">
        <v>0</v>
      </c>
      <c r="BI34" s="1">
        <v>1</v>
      </c>
      <c r="BJ34" s="1">
        <v>0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/>
    </row>
    <row r="35" spans="1:68" ht="13.15" x14ac:dyDescent="0.4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</v>
      </c>
      <c r="AU35" s="1">
        <v>0</v>
      </c>
      <c r="AV35" s="1">
        <v>0</v>
      </c>
      <c r="AW35" s="1">
        <v>1</v>
      </c>
      <c r="AX35" s="1">
        <v>1</v>
      </c>
      <c r="AY35" s="1">
        <v>1</v>
      </c>
      <c r="AZ35" s="1">
        <v>0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0</v>
      </c>
      <c r="BH35" s="1">
        <v>0</v>
      </c>
      <c r="BI35" s="1">
        <v>1</v>
      </c>
      <c r="BJ35" s="1">
        <v>0</v>
      </c>
      <c r="BK35" s="1">
        <v>1</v>
      </c>
      <c r="BL35" s="1">
        <v>0</v>
      </c>
      <c r="BM35" s="1">
        <v>0</v>
      </c>
      <c r="BN35" s="1">
        <v>0</v>
      </c>
      <c r="BO35" s="1">
        <v>0</v>
      </c>
      <c r="BP35" s="1"/>
    </row>
    <row r="36" spans="1:68" ht="13.15" x14ac:dyDescent="0.4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1</v>
      </c>
      <c r="AX36" s="1">
        <v>1</v>
      </c>
      <c r="AY36" s="1">
        <v>1</v>
      </c>
      <c r="AZ36" s="1">
        <v>0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0</v>
      </c>
      <c r="BH36" s="1">
        <v>0</v>
      </c>
      <c r="BI36" s="1">
        <v>1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/>
    </row>
    <row r="37" spans="1:68" ht="13.15" x14ac:dyDescent="0.4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1</v>
      </c>
      <c r="AU37" s="1">
        <v>0</v>
      </c>
      <c r="AV37" s="1">
        <v>0</v>
      </c>
      <c r="AW37" s="1">
        <v>1</v>
      </c>
      <c r="AX37" s="1">
        <v>1</v>
      </c>
      <c r="AY37" s="1">
        <v>1</v>
      </c>
      <c r="AZ37" s="1">
        <v>0</v>
      </c>
      <c r="BA37" s="1">
        <v>1</v>
      </c>
      <c r="BB37" s="1">
        <v>1</v>
      </c>
      <c r="BC37" s="1">
        <v>1</v>
      </c>
      <c r="BD37" s="1">
        <v>1</v>
      </c>
      <c r="BE37" s="1">
        <v>0</v>
      </c>
      <c r="BF37" s="1">
        <v>1</v>
      </c>
      <c r="BG37" s="1">
        <v>0</v>
      </c>
      <c r="BH37" s="1">
        <v>0</v>
      </c>
      <c r="BI37" s="1">
        <v>1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/>
    </row>
    <row r="38" spans="1:68" ht="13.15" x14ac:dyDescent="0.4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  <c r="AV38" s="1">
        <v>0</v>
      </c>
      <c r="AW38" s="1">
        <v>1</v>
      </c>
      <c r="AX38" s="1">
        <v>1</v>
      </c>
      <c r="AY38" s="1">
        <v>1</v>
      </c>
      <c r="AZ38" s="1">
        <v>0</v>
      </c>
      <c r="BA38" s="1">
        <v>1</v>
      </c>
      <c r="BB38" s="1">
        <v>1</v>
      </c>
      <c r="BC38" s="1">
        <v>1</v>
      </c>
      <c r="BD38" s="1">
        <v>1</v>
      </c>
      <c r="BE38" s="1">
        <v>0</v>
      </c>
      <c r="BF38" s="1">
        <v>1</v>
      </c>
      <c r="BG38" s="1">
        <v>0</v>
      </c>
      <c r="BH38" s="1">
        <v>0</v>
      </c>
      <c r="BI38" s="1">
        <v>1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/>
    </row>
    <row r="39" spans="1:68" ht="13.15" x14ac:dyDescent="0.4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1">
        <v>0</v>
      </c>
      <c r="AW39" s="1">
        <v>1</v>
      </c>
      <c r="AX39" s="1">
        <v>1</v>
      </c>
      <c r="AY39" s="1">
        <v>1</v>
      </c>
      <c r="AZ39" s="1">
        <v>0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0</v>
      </c>
      <c r="BH39" s="1">
        <v>0</v>
      </c>
      <c r="BI39" s="1">
        <v>1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/>
    </row>
    <row r="40" spans="1:68" ht="13.15" x14ac:dyDescent="0.4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1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</v>
      </c>
      <c r="AU40" s="1">
        <v>0</v>
      </c>
      <c r="AV40" s="1">
        <v>0</v>
      </c>
      <c r="AW40" s="1">
        <v>1</v>
      </c>
      <c r="AX40" s="1">
        <v>1</v>
      </c>
      <c r="AY40" s="1">
        <v>1</v>
      </c>
      <c r="AZ40" s="1">
        <v>0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>
        <v>0</v>
      </c>
      <c r="BH40" s="1">
        <v>0</v>
      </c>
      <c r="BI40" s="1">
        <v>1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/>
    </row>
    <row r="41" spans="1:68" ht="13.15" x14ac:dyDescent="0.4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1</v>
      </c>
      <c r="AX41" s="1">
        <v>1</v>
      </c>
      <c r="AY41" s="1">
        <v>1</v>
      </c>
      <c r="AZ41" s="1">
        <v>0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0</v>
      </c>
      <c r="BH41" s="1">
        <v>0</v>
      </c>
      <c r="BI41" s="1">
        <v>1</v>
      </c>
      <c r="BJ41" s="1">
        <v>0</v>
      </c>
      <c r="BK41" s="1">
        <v>1</v>
      </c>
      <c r="BL41" s="1">
        <v>0</v>
      </c>
      <c r="BM41" s="1">
        <v>0</v>
      </c>
      <c r="BN41" s="1">
        <v>0</v>
      </c>
      <c r="BO41" s="1">
        <v>0</v>
      </c>
      <c r="BP41" s="1"/>
    </row>
    <row r="42" spans="1:68" ht="13.15" x14ac:dyDescent="0.4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</v>
      </c>
      <c r="AU42" s="1">
        <v>0</v>
      </c>
      <c r="AV42" s="1">
        <v>0</v>
      </c>
      <c r="AW42" s="1">
        <v>1</v>
      </c>
      <c r="AX42" s="1">
        <v>1</v>
      </c>
      <c r="AY42" s="1">
        <v>1</v>
      </c>
      <c r="AZ42" s="1">
        <v>0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0</v>
      </c>
      <c r="BH42" s="1">
        <v>0</v>
      </c>
      <c r="BI42" s="1">
        <v>1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/>
    </row>
    <row r="43" spans="1:68" ht="13.15" x14ac:dyDescent="0.4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  <c r="AI43" s="1">
        <v>0</v>
      </c>
      <c r="AJ43" s="1">
        <v>0</v>
      </c>
      <c r="AK43" s="1">
        <v>1</v>
      </c>
      <c r="AL43" s="1">
        <v>1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1</v>
      </c>
      <c r="AU43" s="1">
        <v>0</v>
      </c>
      <c r="AV43" s="1">
        <v>0</v>
      </c>
      <c r="AW43" s="1">
        <v>1</v>
      </c>
      <c r="AX43" s="1">
        <v>1</v>
      </c>
      <c r="AY43" s="1">
        <v>1</v>
      </c>
      <c r="AZ43" s="1">
        <v>0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0</v>
      </c>
      <c r="BH43" s="1">
        <v>0</v>
      </c>
      <c r="BI43" s="1">
        <v>1</v>
      </c>
      <c r="BJ43" s="1">
        <v>0</v>
      </c>
      <c r="BK43" s="1">
        <v>1</v>
      </c>
      <c r="BL43" s="1">
        <v>0</v>
      </c>
      <c r="BM43" s="1">
        <v>0</v>
      </c>
      <c r="BN43" s="1">
        <v>0</v>
      </c>
      <c r="BO43" s="1">
        <v>0</v>
      </c>
      <c r="BP43" s="1"/>
    </row>
    <row r="44" spans="1:68" ht="13.15" x14ac:dyDescent="0.4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</v>
      </c>
      <c r="AH44" s="1">
        <v>0</v>
      </c>
      <c r="AI44" s="1">
        <v>0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1</v>
      </c>
      <c r="AU44" s="1">
        <v>0</v>
      </c>
      <c r="AV44" s="1">
        <v>0</v>
      </c>
      <c r="AW44" s="1">
        <v>1</v>
      </c>
      <c r="AX44" s="1">
        <v>1</v>
      </c>
      <c r="AY44" s="1">
        <v>1</v>
      </c>
      <c r="AZ44" s="1">
        <v>0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0</v>
      </c>
      <c r="BH44" s="1">
        <v>0</v>
      </c>
      <c r="BI44" s="1">
        <v>1</v>
      </c>
      <c r="BJ44" s="1">
        <v>0</v>
      </c>
      <c r="BK44" s="1">
        <v>1</v>
      </c>
      <c r="BL44" s="1">
        <v>0</v>
      </c>
      <c r="BM44" s="1">
        <v>0</v>
      </c>
      <c r="BN44" s="1">
        <v>0</v>
      </c>
      <c r="BO44" s="1">
        <v>0</v>
      </c>
      <c r="BP44" s="1"/>
    </row>
    <row r="45" spans="1:68" ht="13.15" x14ac:dyDescent="0.4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  <c r="AH45" s="1">
        <v>0</v>
      </c>
      <c r="AI45" s="1">
        <v>0</v>
      </c>
      <c r="AJ45" s="1">
        <v>0</v>
      </c>
      <c r="AK45" s="1">
        <v>1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</v>
      </c>
      <c r="AS45" s="1">
        <v>0</v>
      </c>
      <c r="AT45" s="1">
        <v>1</v>
      </c>
      <c r="AU45" s="1">
        <v>0</v>
      </c>
      <c r="AV45" s="1">
        <v>0</v>
      </c>
      <c r="AW45" s="1">
        <v>1</v>
      </c>
      <c r="AX45" s="1">
        <v>1</v>
      </c>
      <c r="AY45" s="1">
        <v>1</v>
      </c>
      <c r="AZ45" s="1">
        <v>0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0</v>
      </c>
      <c r="BH45" s="1">
        <v>0</v>
      </c>
      <c r="BI45" s="1">
        <v>1</v>
      </c>
      <c r="BJ45" s="1">
        <v>0</v>
      </c>
      <c r="BK45" s="1">
        <v>1</v>
      </c>
      <c r="BL45" s="1">
        <v>0</v>
      </c>
      <c r="BM45" s="1">
        <v>0</v>
      </c>
      <c r="BN45" s="1">
        <v>0</v>
      </c>
      <c r="BO45" s="1">
        <v>0</v>
      </c>
      <c r="BP45" s="1"/>
    </row>
    <row r="46" spans="1:68" ht="13.15" x14ac:dyDescent="0.4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1">
        <v>1</v>
      </c>
      <c r="AL46" s="1">
        <v>1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1</v>
      </c>
      <c r="AX46" s="1">
        <v>1</v>
      </c>
      <c r="AY46" s="1">
        <v>1</v>
      </c>
      <c r="AZ46" s="1">
        <v>0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0</v>
      </c>
      <c r="BH46" s="1">
        <v>0</v>
      </c>
      <c r="BI46" s="1">
        <v>1</v>
      </c>
      <c r="BJ46" s="1">
        <v>0</v>
      </c>
      <c r="BK46" s="1">
        <v>1</v>
      </c>
      <c r="BL46" s="1">
        <v>0</v>
      </c>
      <c r="BM46" s="1">
        <v>0</v>
      </c>
      <c r="BN46" s="1">
        <v>0</v>
      </c>
      <c r="BO46" s="1">
        <v>0</v>
      </c>
      <c r="BP46" s="1"/>
    </row>
    <row r="47" spans="1:68" ht="13.15" x14ac:dyDescent="0.4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1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</v>
      </c>
      <c r="AU47" s="1">
        <v>0</v>
      </c>
      <c r="AV47" s="1">
        <v>0</v>
      </c>
      <c r="AW47" s="1">
        <v>1</v>
      </c>
      <c r="AX47" s="1">
        <v>1</v>
      </c>
      <c r="AY47" s="1">
        <v>0</v>
      </c>
      <c r="AZ47" s="1">
        <v>0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0</v>
      </c>
      <c r="BH47" s="1">
        <v>0</v>
      </c>
      <c r="BI47" s="1">
        <v>1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</row>
    <row r="48" spans="1:68" ht="13.15" x14ac:dyDescent="0.4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1</v>
      </c>
      <c r="AU48" s="1">
        <v>0</v>
      </c>
      <c r="AV48" s="1">
        <v>0</v>
      </c>
      <c r="AW48" s="1">
        <v>1</v>
      </c>
      <c r="AX48" s="1">
        <v>1</v>
      </c>
      <c r="AY48" s="1">
        <v>0</v>
      </c>
      <c r="AZ48" s="1">
        <v>0</v>
      </c>
      <c r="BA48" s="1">
        <v>1</v>
      </c>
      <c r="BB48" s="1">
        <v>1</v>
      </c>
      <c r="BC48" s="1">
        <v>1</v>
      </c>
      <c r="BD48" s="1">
        <v>1</v>
      </c>
      <c r="BE48" s="1">
        <v>0</v>
      </c>
      <c r="BF48" s="1">
        <v>1</v>
      </c>
      <c r="BG48" s="1">
        <v>0</v>
      </c>
      <c r="BH48" s="1">
        <v>0</v>
      </c>
      <c r="BI48" s="1">
        <v>1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</row>
    <row r="49" spans="1:68" ht="13.15" x14ac:dyDescent="0.4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0</v>
      </c>
      <c r="AI49" s="1">
        <v>0</v>
      </c>
      <c r="AJ49" s="1">
        <v>0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1</v>
      </c>
      <c r="AU49" s="1">
        <v>0</v>
      </c>
      <c r="AV49" s="1">
        <v>0</v>
      </c>
      <c r="AW49" s="1">
        <v>0</v>
      </c>
      <c r="AX49" s="1">
        <v>1</v>
      </c>
      <c r="AY49" s="1">
        <v>0</v>
      </c>
      <c r="AZ49" s="1">
        <v>0</v>
      </c>
      <c r="BA49" s="1">
        <v>1</v>
      </c>
      <c r="BB49" s="1">
        <v>1</v>
      </c>
      <c r="BC49" s="1">
        <v>1</v>
      </c>
      <c r="BD49" s="1">
        <v>1</v>
      </c>
      <c r="BE49" s="1">
        <v>0</v>
      </c>
      <c r="BF49" s="1">
        <v>1</v>
      </c>
      <c r="BG49" s="1">
        <v>0</v>
      </c>
      <c r="BH49" s="1">
        <v>0</v>
      </c>
      <c r="BI49" s="1">
        <v>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/>
    </row>
    <row r="50" spans="1:68" ht="13.15" x14ac:dyDescent="0.4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0</v>
      </c>
      <c r="BH50" s="1">
        <v>0</v>
      </c>
      <c r="BI50" s="1">
        <v>1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</row>
    <row r="51" spans="1:68" ht="13.15" x14ac:dyDescent="0.4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1</v>
      </c>
      <c r="AH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1">
        <v>1</v>
      </c>
      <c r="AY51" s="1">
        <v>0</v>
      </c>
      <c r="AZ51" s="1">
        <v>0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0</v>
      </c>
      <c r="BH51" s="1">
        <v>0</v>
      </c>
      <c r="BI51" s="1">
        <v>1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</row>
    <row r="52" spans="1:68" ht="13.15" x14ac:dyDescent="0.4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0</v>
      </c>
      <c r="BH52" s="1">
        <v>0</v>
      </c>
      <c r="BI52" s="1">
        <v>1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</row>
    <row r="53" spans="1:68" ht="13.15" x14ac:dyDescent="0.4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0</v>
      </c>
      <c r="BH53" s="1">
        <v>0</v>
      </c>
      <c r="BI53" s="1">
        <v>1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</row>
    <row r="54" spans="1:68" ht="13.15" x14ac:dyDescent="0.4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0</v>
      </c>
      <c r="BH54" s="1">
        <v>0</v>
      </c>
      <c r="BI54" s="1">
        <v>1</v>
      </c>
      <c r="BJ54" s="1">
        <v>0</v>
      </c>
      <c r="BK54" s="1">
        <v>1</v>
      </c>
      <c r="BL54" s="1">
        <v>0</v>
      </c>
      <c r="BM54" s="1">
        <v>0</v>
      </c>
      <c r="BN54" s="1">
        <v>0</v>
      </c>
      <c r="BO54" s="1">
        <v>0</v>
      </c>
      <c r="BP54" s="1"/>
    </row>
    <row r="55" spans="1:68" ht="13.15" x14ac:dyDescent="0.4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0</v>
      </c>
      <c r="BH55" s="1">
        <v>0</v>
      </c>
      <c r="BI55" s="1">
        <v>0</v>
      </c>
      <c r="BJ55" s="1">
        <v>0</v>
      </c>
      <c r="BK55" s="1">
        <v>1</v>
      </c>
      <c r="BL55" s="1">
        <v>0</v>
      </c>
      <c r="BM55" s="1">
        <v>0</v>
      </c>
      <c r="BN55" s="1">
        <v>0</v>
      </c>
      <c r="BO55" s="1">
        <v>0</v>
      </c>
      <c r="BP55" s="1"/>
    </row>
    <row r="56" spans="1:68" ht="13.15" x14ac:dyDescent="0.4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1</v>
      </c>
      <c r="AH56" s="1">
        <v>0</v>
      </c>
      <c r="AI56" s="1">
        <v>0</v>
      </c>
      <c r="AJ56" s="1">
        <v>0</v>
      </c>
      <c r="AK56" s="1">
        <v>1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0</v>
      </c>
      <c r="AX56" s="1">
        <v>1</v>
      </c>
      <c r="AY56" s="1">
        <v>0</v>
      </c>
      <c r="AZ56" s="1">
        <v>0</v>
      </c>
      <c r="BA56" s="1">
        <v>0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0</v>
      </c>
      <c r="BH56" s="1">
        <v>0</v>
      </c>
      <c r="BI56" s="1">
        <v>0</v>
      </c>
      <c r="BJ56" s="1">
        <v>0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/>
    </row>
    <row r="57" spans="1:68" ht="13.15" x14ac:dyDescent="0.4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0</v>
      </c>
      <c r="AK57" s="1">
        <v>1</v>
      </c>
      <c r="AL57" s="1">
        <v>1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1</v>
      </c>
      <c r="BC57" s="1">
        <v>1</v>
      </c>
      <c r="BD57" s="1">
        <v>1</v>
      </c>
      <c r="BE57" s="1">
        <v>0</v>
      </c>
      <c r="BF57" s="1">
        <v>1</v>
      </c>
      <c r="BG57" s="1">
        <v>0</v>
      </c>
      <c r="BH57" s="1">
        <v>0</v>
      </c>
      <c r="BI57" s="1">
        <v>0</v>
      </c>
      <c r="BJ57" s="1">
        <v>0</v>
      </c>
      <c r="BK57" s="1">
        <v>1</v>
      </c>
      <c r="BL57" s="1">
        <v>0</v>
      </c>
      <c r="BM57" s="1">
        <v>0</v>
      </c>
      <c r="BN57" s="1">
        <v>0</v>
      </c>
      <c r="BO57" s="1">
        <v>0</v>
      </c>
      <c r="BP57" s="1"/>
    </row>
    <row r="58" spans="1:68" ht="13.15" x14ac:dyDescent="0.4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0</v>
      </c>
      <c r="AK58" s="1">
        <v>1</v>
      </c>
      <c r="AL58" s="1">
        <v>1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1</v>
      </c>
      <c r="AY58" s="1">
        <v>0</v>
      </c>
      <c r="AZ58" s="1">
        <v>0</v>
      </c>
      <c r="BA58" s="1">
        <v>0</v>
      </c>
      <c r="BB58" s="1">
        <v>1</v>
      </c>
      <c r="BC58" s="1">
        <v>1</v>
      </c>
      <c r="BD58" s="1">
        <v>1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0</v>
      </c>
      <c r="BN58" s="1">
        <v>0</v>
      </c>
      <c r="BO58" s="1">
        <v>0</v>
      </c>
      <c r="BP58" s="1"/>
    </row>
    <row r="59" spans="1:68" ht="13.15" x14ac:dyDescent="0.4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0</v>
      </c>
      <c r="AI59" s="1">
        <v>0</v>
      </c>
      <c r="AJ59" s="1">
        <v>0</v>
      </c>
      <c r="AK59" s="1">
        <v>1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1</v>
      </c>
      <c r="AU59" s="1">
        <v>0</v>
      </c>
      <c r="AV59" s="1">
        <v>0</v>
      </c>
      <c r="AW59" s="1">
        <v>0</v>
      </c>
      <c r="AX59" s="1">
        <v>1</v>
      </c>
      <c r="AY59" s="1">
        <v>0</v>
      </c>
      <c r="AZ59" s="1">
        <v>0</v>
      </c>
      <c r="BA59" s="1">
        <v>0</v>
      </c>
      <c r="BB59" s="1">
        <v>1</v>
      </c>
      <c r="BC59" s="1">
        <v>1</v>
      </c>
      <c r="BD59" s="1">
        <v>1</v>
      </c>
      <c r="BE59" s="1">
        <v>0</v>
      </c>
      <c r="BF59" s="1">
        <v>1</v>
      </c>
      <c r="BG59" s="1">
        <v>0</v>
      </c>
      <c r="BH59" s="1">
        <v>0</v>
      </c>
      <c r="BI59" s="1">
        <v>0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/>
    </row>
    <row r="60" spans="1:68" ht="13.15" x14ac:dyDescent="0.4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</v>
      </c>
      <c r="AH60" s="1">
        <v>0</v>
      </c>
      <c r="AI60" s="1">
        <v>0</v>
      </c>
      <c r="AJ60" s="1">
        <v>0</v>
      </c>
      <c r="AK60" s="1">
        <v>1</v>
      </c>
      <c r="AL60" s="1">
        <v>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0</v>
      </c>
      <c r="BH60" s="1">
        <v>0</v>
      </c>
      <c r="BI60" s="1">
        <v>0</v>
      </c>
      <c r="BJ60" s="1">
        <v>0</v>
      </c>
      <c r="BK60" s="1">
        <v>1</v>
      </c>
      <c r="BL60" s="1">
        <v>0</v>
      </c>
      <c r="BM60" s="1">
        <v>0</v>
      </c>
      <c r="BN60" s="1">
        <v>0</v>
      </c>
      <c r="BO60" s="1">
        <v>0</v>
      </c>
      <c r="BP60" s="1"/>
    </row>
    <row r="61" spans="1:68" ht="13.15" x14ac:dyDescent="0.4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1</v>
      </c>
      <c r="AU61" s="1">
        <v>0</v>
      </c>
      <c r="AV61" s="1">
        <v>0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/>
    </row>
    <row r="62" spans="1:68" ht="13.15" x14ac:dyDescent="0.4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</v>
      </c>
      <c r="AH62" s="1">
        <v>0</v>
      </c>
      <c r="AI62" s="1">
        <v>0</v>
      </c>
      <c r="AJ62" s="1">
        <v>0</v>
      </c>
      <c r="AK62" s="1">
        <v>1</v>
      </c>
      <c r="AL62" s="1">
        <v>1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1">
        <v>1</v>
      </c>
      <c r="AY62" s="1">
        <v>0</v>
      </c>
      <c r="AZ62" s="1">
        <v>0</v>
      </c>
      <c r="BA62" s="1">
        <v>0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0</v>
      </c>
      <c r="BH62" s="1">
        <v>0</v>
      </c>
      <c r="BI62" s="1">
        <v>0</v>
      </c>
      <c r="BJ62" s="1">
        <v>0</v>
      </c>
      <c r="BK62" s="1">
        <v>1</v>
      </c>
      <c r="BL62" s="1">
        <v>0</v>
      </c>
      <c r="BM62" s="1">
        <v>0</v>
      </c>
      <c r="BN62" s="1">
        <v>0</v>
      </c>
      <c r="BO62" s="1">
        <v>0</v>
      </c>
      <c r="BP62" s="1"/>
    </row>
    <row r="63" spans="1:68" ht="13.15" x14ac:dyDescent="0.4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</v>
      </c>
      <c r="AU63" s="1">
        <v>0</v>
      </c>
      <c r="AV63" s="1">
        <v>0</v>
      </c>
      <c r="AW63" s="1">
        <v>0</v>
      </c>
      <c r="AX63" s="1">
        <v>1</v>
      </c>
      <c r="AY63" s="1">
        <v>0</v>
      </c>
      <c r="AZ63" s="1">
        <v>0</v>
      </c>
      <c r="BA63" s="1">
        <v>0</v>
      </c>
      <c r="BB63" s="1">
        <v>1</v>
      </c>
      <c r="BC63" s="1">
        <v>0</v>
      </c>
      <c r="BD63" s="1">
        <v>1</v>
      </c>
      <c r="BE63" s="1">
        <v>1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0</v>
      </c>
      <c r="BP63" s="1"/>
    </row>
    <row r="64" spans="1:68" ht="13.15" x14ac:dyDescent="0.4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1</v>
      </c>
      <c r="BC64" s="1">
        <v>0</v>
      </c>
      <c r="BD64" s="1">
        <v>1</v>
      </c>
      <c r="BE64" s="1">
        <v>1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1</v>
      </c>
      <c r="BL64" s="1">
        <v>0</v>
      </c>
      <c r="BM64" s="1">
        <v>0</v>
      </c>
      <c r="BN64" s="1">
        <v>0</v>
      </c>
      <c r="BO64" s="1">
        <v>0</v>
      </c>
      <c r="BP64" s="1"/>
    </row>
    <row r="65" spans="1:68" ht="13.15" x14ac:dyDescent="0.4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1</v>
      </c>
      <c r="AY65" s="1">
        <v>0</v>
      </c>
      <c r="AZ65" s="1">
        <v>0</v>
      </c>
      <c r="BA65" s="1">
        <v>0</v>
      </c>
      <c r="BB65" s="1">
        <v>1</v>
      </c>
      <c r="BC65" s="1">
        <v>0</v>
      </c>
      <c r="BD65" s="1">
        <v>1</v>
      </c>
      <c r="BE65" s="1">
        <v>1</v>
      </c>
      <c r="BF65" s="1">
        <v>1</v>
      </c>
      <c r="BG65" s="1">
        <v>0</v>
      </c>
      <c r="BH65" s="1">
        <v>0</v>
      </c>
      <c r="BI65" s="1">
        <v>0</v>
      </c>
      <c r="BJ65" s="1">
        <v>0</v>
      </c>
      <c r="BK65" s="1">
        <v>1</v>
      </c>
      <c r="BL65" s="1">
        <v>0</v>
      </c>
      <c r="BM65" s="1">
        <v>0</v>
      </c>
      <c r="BN65" s="1">
        <v>0</v>
      </c>
      <c r="BO65" s="1">
        <v>0</v>
      </c>
      <c r="BP65" s="1"/>
    </row>
    <row r="66" spans="1:68" ht="13.15" x14ac:dyDescent="0.4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1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1</v>
      </c>
      <c r="BC66" s="1">
        <v>0</v>
      </c>
      <c r="BD66" s="1">
        <v>1</v>
      </c>
      <c r="BE66" s="1">
        <v>1</v>
      </c>
      <c r="BF66" s="1">
        <v>1</v>
      </c>
      <c r="BG66" s="1">
        <v>0</v>
      </c>
      <c r="BH66" s="1">
        <v>0</v>
      </c>
      <c r="BI66" s="1">
        <v>0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/>
    </row>
    <row r="67" spans="1:68" ht="13.15" x14ac:dyDescent="0.4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0</v>
      </c>
      <c r="AI67" s="1">
        <v>0</v>
      </c>
      <c r="AJ67" s="1">
        <v>0</v>
      </c>
      <c r="AK67" s="1">
        <v>0</v>
      </c>
      <c r="AL67" s="1">
        <v>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1</v>
      </c>
      <c r="BE67" s="1">
        <v>1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>
        <v>1</v>
      </c>
      <c r="BL67" s="1">
        <v>0</v>
      </c>
      <c r="BM67" s="1">
        <v>0</v>
      </c>
      <c r="BN67" s="1">
        <v>0</v>
      </c>
      <c r="BO67" s="1">
        <v>0</v>
      </c>
      <c r="BP67" s="1"/>
    </row>
    <row r="68" spans="1:68" ht="13.15" x14ac:dyDescent="0.4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1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1</v>
      </c>
      <c r="BE68" s="1">
        <v>1</v>
      </c>
      <c r="BF68" s="1">
        <v>1</v>
      </c>
      <c r="BG68" s="1">
        <v>0</v>
      </c>
      <c r="BH68" s="1">
        <v>0</v>
      </c>
      <c r="BI68" s="1">
        <v>0</v>
      </c>
      <c r="BJ68" s="1">
        <v>0</v>
      </c>
      <c r="BK68" s="1">
        <v>1</v>
      </c>
      <c r="BL68" s="1">
        <v>0</v>
      </c>
      <c r="BM68" s="1">
        <v>0</v>
      </c>
      <c r="BN68" s="1">
        <v>0</v>
      </c>
      <c r="BO68" s="1">
        <v>0</v>
      </c>
      <c r="BP68" s="1"/>
    </row>
    <row r="69" spans="1:68" ht="13.15" x14ac:dyDescent="0.4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1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1</v>
      </c>
      <c r="BE69" s="1">
        <v>1</v>
      </c>
      <c r="BF69" s="1">
        <v>1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</row>
    <row r="70" spans="1:68" ht="13.15" x14ac:dyDescent="0.4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</v>
      </c>
      <c r="AH70" s="1">
        <v>0</v>
      </c>
      <c r="AI70" s="1">
        <v>0</v>
      </c>
      <c r="AJ70" s="1">
        <v>0</v>
      </c>
      <c r="AK70" s="1">
        <v>0</v>
      </c>
      <c r="AL70" s="1">
        <v>1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1</v>
      </c>
      <c r="BE70" s="1">
        <v>1</v>
      </c>
      <c r="BF70" s="1">
        <v>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</row>
    <row r="71" spans="1:68" ht="13.15" x14ac:dyDescent="0.4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  <c r="AH71" s="1">
        <v>0</v>
      </c>
      <c r="AI71" s="1">
        <v>0</v>
      </c>
      <c r="AJ71" s="1">
        <v>0</v>
      </c>
      <c r="AK71" s="1">
        <v>0</v>
      </c>
      <c r="AL71" s="1">
        <v>1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1</v>
      </c>
      <c r="BE71" s="1">
        <v>0</v>
      </c>
      <c r="BF71" s="1">
        <v>1</v>
      </c>
      <c r="BG71" s="1">
        <v>0</v>
      </c>
      <c r="BH71" s="1">
        <v>0</v>
      </c>
      <c r="BI71" s="1">
        <v>0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0</v>
      </c>
      <c r="BP71" s="1"/>
    </row>
    <row r="72" spans="1:68" ht="13.15" x14ac:dyDescent="0.4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1</v>
      </c>
      <c r="BE72" s="1">
        <v>1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1</v>
      </c>
      <c r="BL72" s="1">
        <v>0</v>
      </c>
      <c r="BM72" s="1">
        <v>0</v>
      </c>
      <c r="BN72" s="1">
        <v>0</v>
      </c>
      <c r="BO72" s="1">
        <v>0</v>
      </c>
      <c r="BP72" s="1"/>
    </row>
    <row r="73" spans="1:68" ht="13.15" x14ac:dyDescent="0.4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1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1</v>
      </c>
      <c r="BE73" s="1">
        <v>1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/>
    </row>
    <row r="74" spans="1:68" ht="13.15" x14ac:dyDescent="0.4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1</v>
      </c>
      <c r="BB74" s="1">
        <v>0</v>
      </c>
      <c r="BC74" s="1">
        <v>0</v>
      </c>
      <c r="BD74" s="1">
        <v>0</v>
      </c>
      <c r="BE74" s="1">
        <v>1</v>
      </c>
      <c r="BF74" s="1">
        <v>1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/>
    </row>
    <row r="75" spans="1:68" ht="13.15" x14ac:dyDescent="0.4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1</v>
      </c>
      <c r="BB75" s="1">
        <v>0</v>
      </c>
      <c r="BC75" s="1">
        <v>0</v>
      </c>
      <c r="BD75" s="1">
        <v>0</v>
      </c>
      <c r="BE75" s="1">
        <v>1</v>
      </c>
      <c r="BF75" s="1">
        <v>1</v>
      </c>
      <c r="BG75" s="1">
        <v>0</v>
      </c>
      <c r="BH75" s="1">
        <v>0</v>
      </c>
      <c r="BI75" s="1">
        <v>0</v>
      </c>
      <c r="BJ75" s="1">
        <v>0</v>
      </c>
      <c r="BK75" s="1">
        <v>1</v>
      </c>
      <c r="BL75" s="1">
        <v>0</v>
      </c>
      <c r="BM75" s="1">
        <v>0</v>
      </c>
      <c r="BN75" s="1">
        <v>0</v>
      </c>
      <c r="BO75" s="1">
        <v>0</v>
      </c>
      <c r="BP75" s="1"/>
    </row>
    <row r="76" spans="1:68" ht="13.15" x14ac:dyDescent="0.4">
      <c r="A76" s="1">
        <v>1870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1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1</v>
      </c>
      <c r="BF76" s="1">
        <v>1</v>
      </c>
      <c r="BG76" s="1">
        <v>0</v>
      </c>
      <c r="BH76" s="1">
        <v>0</v>
      </c>
      <c r="BI76" s="1">
        <v>0</v>
      </c>
      <c r="BJ76" s="1">
        <v>0</v>
      </c>
      <c r="BK76" s="1">
        <v>1</v>
      </c>
      <c r="BL76" s="1">
        <v>0</v>
      </c>
      <c r="BM76" s="1">
        <v>0</v>
      </c>
      <c r="BN76" s="1">
        <v>0</v>
      </c>
      <c r="BO76" s="1">
        <v>0</v>
      </c>
      <c r="BP76" s="1"/>
    </row>
    <row r="77" spans="1:68" ht="13.15" x14ac:dyDescent="0.4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1</v>
      </c>
      <c r="BB77" s="1">
        <v>0</v>
      </c>
      <c r="BC77" s="1">
        <v>0</v>
      </c>
      <c r="BD77" s="1">
        <v>0</v>
      </c>
      <c r="BE77" s="1">
        <v>1</v>
      </c>
      <c r="BF77" s="1">
        <v>1</v>
      </c>
      <c r="BG77" s="1">
        <v>0</v>
      </c>
      <c r="BH77" s="1">
        <v>0</v>
      </c>
      <c r="BI77" s="1">
        <v>0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  <c r="BP77" s="1"/>
    </row>
    <row r="78" spans="1:68" ht="13.15" x14ac:dyDescent="0.4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1</v>
      </c>
      <c r="BA78" s="1">
        <v>1</v>
      </c>
      <c r="BB78" s="1">
        <v>0</v>
      </c>
      <c r="BC78" s="1">
        <v>0</v>
      </c>
      <c r="BD78" s="1">
        <v>0</v>
      </c>
      <c r="BE78" s="1">
        <v>1</v>
      </c>
      <c r="BF78" s="1">
        <v>1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/>
    </row>
    <row r="79" spans="1:68" ht="13.15" x14ac:dyDescent="0.4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1</v>
      </c>
      <c r="AY79" s="1">
        <v>0</v>
      </c>
      <c r="AZ79" s="1">
        <v>1</v>
      </c>
      <c r="BA79" s="1">
        <v>1</v>
      </c>
      <c r="BB79" s="1">
        <v>0</v>
      </c>
      <c r="BC79" s="1">
        <v>0</v>
      </c>
      <c r="BD79" s="1">
        <v>1</v>
      </c>
      <c r="BE79" s="1">
        <v>1</v>
      </c>
      <c r="BF79" s="1">
        <v>1</v>
      </c>
      <c r="BG79" s="1">
        <v>0</v>
      </c>
      <c r="BH79" s="1">
        <v>0</v>
      </c>
      <c r="BI79" s="1">
        <v>0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/>
    </row>
    <row r="80" spans="1:68" ht="13.15" x14ac:dyDescent="0.4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1</v>
      </c>
      <c r="AZ80" s="1">
        <v>1</v>
      </c>
      <c r="BA80" s="1">
        <v>1</v>
      </c>
      <c r="BB80" s="1">
        <v>0</v>
      </c>
      <c r="BC80" s="1">
        <v>0</v>
      </c>
      <c r="BD80" s="1">
        <v>1</v>
      </c>
      <c r="BE80" s="1">
        <v>1</v>
      </c>
      <c r="BF80" s="1">
        <v>1</v>
      </c>
      <c r="BG80" s="1">
        <v>0</v>
      </c>
      <c r="BH80" s="1">
        <v>1</v>
      </c>
      <c r="BI80" s="1">
        <v>0</v>
      </c>
      <c r="BJ80" s="1">
        <v>0</v>
      </c>
      <c r="BK80" s="1">
        <v>1</v>
      </c>
      <c r="BL80" s="1">
        <v>0</v>
      </c>
      <c r="BM80" s="1">
        <v>0</v>
      </c>
      <c r="BN80" s="1">
        <v>0</v>
      </c>
      <c r="BO80" s="1">
        <v>0</v>
      </c>
      <c r="BP80" s="1"/>
    </row>
    <row r="81" spans="1:68" ht="13.15" x14ac:dyDescent="0.4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1</v>
      </c>
      <c r="AV81" s="1">
        <v>0</v>
      </c>
      <c r="AW81" s="1">
        <v>0</v>
      </c>
      <c r="AX81" s="1">
        <v>0</v>
      </c>
      <c r="AY81" s="1">
        <v>1</v>
      </c>
      <c r="AZ81" s="1">
        <v>1</v>
      </c>
      <c r="BA81" s="1">
        <v>1</v>
      </c>
      <c r="BB81" s="1">
        <v>0</v>
      </c>
      <c r="BC81" s="1">
        <v>0</v>
      </c>
      <c r="BD81" s="1">
        <v>1</v>
      </c>
      <c r="BE81" s="1">
        <v>1</v>
      </c>
      <c r="BF81" s="1">
        <v>0</v>
      </c>
      <c r="BG81" s="1">
        <v>0</v>
      </c>
      <c r="BH81" s="1">
        <v>1</v>
      </c>
      <c r="BI81" s="1">
        <v>0</v>
      </c>
      <c r="BJ81" s="1">
        <v>0</v>
      </c>
      <c r="BK81" s="1">
        <v>1</v>
      </c>
      <c r="BL81" s="1">
        <v>0</v>
      </c>
      <c r="BM81" s="1">
        <v>0</v>
      </c>
      <c r="BN81" s="1">
        <v>0</v>
      </c>
      <c r="BO81" s="1">
        <v>0</v>
      </c>
      <c r="BP81" s="1"/>
    </row>
    <row r="82" spans="1:68" ht="13.15" x14ac:dyDescent="0.4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</v>
      </c>
      <c r="AT82" s="1">
        <v>0</v>
      </c>
      <c r="AU82" s="1">
        <v>1</v>
      </c>
      <c r="AV82" s="1">
        <v>0</v>
      </c>
      <c r="AW82" s="1">
        <v>0</v>
      </c>
      <c r="AX82" s="1">
        <v>0</v>
      </c>
      <c r="AY82" s="1">
        <v>1</v>
      </c>
      <c r="AZ82" s="1">
        <v>1</v>
      </c>
      <c r="BA82" s="1">
        <v>1</v>
      </c>
      <c r="BB82" s="1">
        <v>0</v>
      </c>
      <c r="BC82" s="1">
        <v>1</v>
      </c>
      <c r="BD82" s="1">
        <v>1</v>
      </c>
      <c r="BE82" s="1">
        <v>1</v>
      </c>
      <c r="BF82" s="1">
        <v>0</v>
      </c>
      <c r="BG82" s="1">
        <v>0</v>
      </c>
      <c r="BH82" s="1">
        <v>1</v>
      </c>
      <c r="BI82" s="1">
        <v>1</v>
      </c>
      <c r="BJ82" s="1">
        <v>1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/>
    </row>
    <row r="83" spans="1:68" ht="13.15" x14ac:dyDescent="0.4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1</v>
      </c>
      <c r="AT83" s="1">
        <v>0</v>
      </c>
      <c r="AU83" s="1">
        <v>1</v>
      </c>
      <c r="AV83" s="1">
        <v>0</v>
      </c>
      <c r="AW83" s="1">
        <v>0</v>
      </c>
      <c r="AX83" s="1">
        <v>0</v>
      </c>
      <c r="AY83" s="1">
        <v>1</v>
      </c>
      <c r="AZ83" s="1">
        <v>1</v>
      </c>
      <c r="BA83" s="1">
        <v>1</v>
      </c>
      <c r="BB83" s="1">
        <v>0</v>
      </c>
      <c r="BC83" s="1">
        <v>1</v>
      </c>
      <c r="BD83" s="1">
        <v>1</v>
      </c>
      <c r="BE83" s="1">
        <v>1</v>
      </c>
      <c r="BF83" s="1">
        <v>0</v>
      </c>
      <c r="BG83" s="1">
        <v>0</v>
      </c>
      <c r="BH83" s="1">
        <v>1</v>
      </c>
      <c r="BI83" s="1">
        <v>1</v>
      </c>
      <c r="BJ83" s="1">
        <v>1</v>
      </c>
      <c r="BK83" s="1">
        <v>1</v>
      </c>
      <c r="BL83" s="1">
        <v>0</v>
      </c>
      <c r="BM83" s="1">
        <v>0</v>
      </c>
      <c r="BN83" s="1">
        <v>0</v>
      </c>
      <c r="BO83" s="1">
        <v>0</v>
      </c>
      <c r="BP83" s="1"/>
    </row>
    <row r="84" spans="1:68" ht="13.15" x14ac:dyDescent="0.4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  <c r="AH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1</v>
      </c>
      <c r="AZ84" s="1">
        <v>1</v>
      </c>
      <c r="BA84" s="1">
        <v>1</v>
      </c>
      <c r="BB84" s="1">
        <v>0</v>
      </c>
      <c r="BC84" s="1">
        <v>1</v>
      </c>
      <c r="BD84" s="1">
        <v>1</v>
      </c>
      <c r="BE84" s="1">
        <v>1</v>
      </c>
      <c r="BF84" s="1">
        <v>0</v>
      </c>
      <c r="BG84" s="1">
        <v>0</v>
      </c>
      <c r="BH84" s="1">
        <v>1</v>
      </c>
      <c r="BI84" s="1">
        <v>1</v>
      </c>
      <c r="BJ84" s="1">
        <v>1</v>
      </c>
      <c r="BK84" s="1">
        <v>1</v>
      </c>
      <c r="BL84" s="1">
        <v>0</v>
      </c>
      <c r="BM84" s="1">
        <v>0</v>
      </c>
      <c r="BN84" s="1">
        <v>0</v>
      </c>
      <c r="BO84" s="1">
        <v>0</v>
      </c>
      <c r="BP84" s="1"/>
    </row>
    <row r="85" spans="1:68" ht="13.15" x14ac:dyDescent="0.4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1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1</v>
      </c>
      <c r="AT85" s="1">
        <v>0</v>
      </c>
      <c r="AU85" s="1">
        <v>1</v>
      </c>
      <c r="AV85" s="1">
        <v>0</v>
      </c>
      <c r="AW85" s="1">
        <v>0</v>
      </c>
      <c r="AX85" s="1">
        <v>0</v>
      </c>
      <c r="AY85" s="1">
        <v>1</v>
      </c>
      <c r="AZ85" s="1">
        <v>1</v>
      </c>
      <c r="BA85" s="1">
        <v>1</v>
      </c>
      <c r="BB85" s="1">
        <v>0</v>
      </c>
      <c r="BC85" s="1">
        <v>1</v>
      </c>
      <c r="BD85" s="1">
        <v>1</v>
      </c>
      <c r="BE85" s="1">
        <v>1</v>
      </c>
      <c r="BF85" s="1">
        <v>0</v>
      </c>
      <c r="BG85" s="1">
        <v>0</v>
      </c>
      <c r="BH85" s="1">
        <v>1</v>
      </c>
      <c r="BI85" s="1">
        <v>1</v>
      </c>
      <c r="BJ85" s="1">
        <v>0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/>
    </row>
    <row r="86" spans="1:68" ht="13.15" x14ac:dyDescent="0.4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</v>
      </c>
      <c r="AT86" s="1">
        <v>0</v>
      </c>
      <c r="AU86" s="1">
        <v>0</v>
      </c>
      <c r="AV86" s="1">
        <v>0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0</v>
      </c>
      <c r="BC86" s="1">
        <v>1</v>
      </c>
      <c r="BD86" s="1">
        <v>1</v>
      </c>
      <c r="BE86" s="1">
        <v>1</v>
      </c>
      <c r="BF86" s="1">
        <v>0</v>
      </c>
      <c r="BG86" s="1">
        <v>0</v>
      </c>
      <c r="BH86" s="1">
        <v>1</v>
      </c>
      <c r="BI86" s="1">
        <v>1</v>
      </c>
      <c r="BJ86" s="1">
        <v>0</v>
      </c>
      <c r="BK86" s="1">
        <v>1</v>
      </c>
      <c r="BL86" s="1">
        <v>0</v>
      </c>
      <c r="BM86" s="1">
        <v>0</v>
      </c>
      <c r="BN86" s="1">
        <v>0</v>
      </c>
      <c r="BO86" s="1">
        <v>0</v>
      </c>
      <c r="BP86" s="1"/>
    </row>
    <row r="87" spans="1:68" ht="13.15" x14ac:dyDescent="0.4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0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0</v>
      </c>
      <c r="BC87" s="1">
        <v>1</v>
      </c>
      <c r="BD87" s="1">
        <v>1</v>
      </c>
      <c r="BE87" s="1">
        <v>1</v>
      </c>
      <c r="BF87" s="1">
        <v>0</v>
      </c>
      <c r="BG87" s="1">
        <v>0</v>
      </c>
      <c r="BH87" s="1">
        <v>1</v>
      </c>
      <c r="BI87" s="1">
        <v>1</v>
      </c>
      <c r="BJ87" s="1">
        <v>0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/>
    </row>
    <row r="88" spans="1:68" ht="13.15" x14ac:dyDescent="0.4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0</v>
      </c>
      <c r="BC88" s="1">
        <v>1</v>
      </c>
      <c r="BD88" s="1">
        <v>1</v>
      </c>
      <c r="BE88" s="1">
        <v>1</v>
      </c>
      <c r="BF88" s="1">
        <v>0</v>
      </c>
      <c r="BG88" s="1">
        <v>0</v>
      </c>
      <c r="BH88" s="1">
        <v>1</v>
      </c>
      <c r="BI88" s="1">
        <v>1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</row>
    <row r="89" spans="1:68" ht="13.15" x14ac:dyDescent="0.4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0</v>
      </c>
      <c r="BC89" s="1">
        <v>1</v>
      </c>
      <c r="BD89" s="1">
        <v>1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</row>
    <row r="90" spans="1:68" ht="13.15" x14ac:dyDescent="0.4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1</v>
      </c>
      <c r="AY90" s="1">
        <v>1</v>
      </c>
      <c r="AZ90" s="1">
        <v>1</v>
      </c>
      <c r="BA90" s="1">
        <v>1</v>
      </c>
      <c r="BB90" s="1">
        <v>0</v>
      </c>
      <c r="BC90" s="1">
        <v>1</v>
      </c>
      <c r="BD90" s="1">
        <v>1</v>
      </c>
      <c r="BE90" s="1">
        <v>1</v>
      </c>
      <c r="BF90" s="1">
        <v>0</v>
      </c>
      <c r="BG90" s="1">
        <v>0</v>
      </c>
      <c r="BH90" s="1">
        <v>1</v>
      </c>
      <c r="BI90" s="1">
        <v>1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/>
    </row>
    <row r="91" spans="1:68" ht="13.15" x14ac:dyDescent="0.4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1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1</v>
      </c>
      <c r="AY91" s="1">
        <v>1</v>
      </c>
      <c r="AZ91" s="1">
        <v>1</v>
      </c>
      <c r="BA91" s="1">
        <v>1</v>
      </c>
      <c r="BB91" s="1">
        <v>0</v>
      </c>
      <c r="BC91" s="1">
        <v>1</v>
      </c>
      <c r="BD91" s="1">
        <v>1</v>
      </c>
      <c r="BE91" s="1">
        <v>1</v>
      </c>
      <c r="BF91" s="1">
        <v>0</v>
      </c>
      <c r="BG91" s="1">
        <v>0</v>
      </c>
      <c r="BH91" s="1">
        <v>1</v>
      </c>
      <c r="BI91" s="1">
        <v>1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</row>
    <row r="92" spans="1:68" ht="13.15" x14ac:dyDescent="0.4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1</v>
      </c>
      <c r="AY92" s="1">
        <v>0</v>
      </c>
      <c r="AZ92" s="1">
        <v>1</v>
      </c>
      <c r="BA92" s="1">
        <v>1</v>
      </c>
      <c r="BB92" s="1">
        <v>0</v>
      </c>
      <c r="BC92" s="1">
        <v>1</v>
      </c>
      <c r="BD92" s="1">
        <v>1</v>
      </c>
      <c r="BE92" s="1">
        <v>0</v>
      </c>
      <c r="BF92" s="1">
        <v>0</v>
      </c>
      <c r="BG92" s="1">
        <v>0</v>
      </c>
      <c r="BH92" s="1">
        <v>0</v>
      </c>
      <c r="BI92" s="1">
        <v>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</row>
    <row r="93" spans="1:68" ht="13.15" x14ac:dyDescent="0.4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0</v>
      </c>
      <c r="AZ93" s="1">
        <v>1</v>
      </c>
      <c r="BA93" s="1">
        <v>1</v>
      </c>
      <c r="BB93" s="1">
        <v>0</v>
      </c>
      <c r="BC93" s="1">
        <v>1</v>
      </c>
      <c r="BD93" s="1">
        <v>1</v>
      </c>
      <c r="BE93" s="1">
        <v>0</v>
      </c>
      <c r="BF93" s="1">
        <v>0</v>
      </c>
      <c r="BG93" s="1">
        <v>0</v>
      </c>
      <c r="BH93" s="1">
        <v>0</v>
      </c>
      <c r="BI93" s="1">
        <v>1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</row>
    <row r="94" spans="1:68" ht="13.15" x14ac:dyDescent="0.4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1</v>
      </c>
      <c r="AY94" s="1">
        <v>0</v>
      </c>
      <c r="AZ94" s="1">
        <v>1</v>
      </c>
      <c r="BA94" s="1">
        <v>1</v>
      </c>
      <c r="BB94" s="1">
        <v>0</v>
      </c>
      <c r="BC94" s="1">
        <v>1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1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</row>
    <row r="95" spans="1:68" ht="13.15" x14ac:dyDescent="0.4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0</v>
      </c>
      <c r="AZ95" s="1">
        <v>0</v>
      </c>
      <c r="BA95" s="1">
        <v>1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</row>
    <row r="96" spans="1:68" ht="13.15" x14ac:dyDescent="0.4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1">
        <v>1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1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/>
    </row>
    <row r="97" spans="1:68" ht="13.15" x14ac:dyDescent="0.4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1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</row>
    <row r="98" spans="1:68" ht="13.15" x14ac:dyDescent="0.4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1">
        <v>1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1</v>
      </c>
      <c r="BE98" s="1">
        <v>0</v>
      </c>
      <c r="BF98" s="1">
        <v>0</v>
      </c>
      <c r="BG98" s="1">
        <v>0</v>
      </c>
      <c r="BH98" s="1">
        <v>1</v>
      </c>
      <c r="BI98" s="1">
        <v>0</v>
      </c>
      <c r="BJ98" s="1">
        <v>0</v>
      </c>
      <c r="BK98" s="1">
        <v>1</v>
      </c>
      <c r="BL98" s="1">
        <v>0</v>
      </c>
      <c r="BM98" s="1">
        <v>0</v>
      </c>
      <c r="BN98" s="1">
        <v>0</v>
      </c>
      <c r="BO98" s="1">
        <v>0</v>
      </c>
      <c r="BP98" s="1"/>
    </row>
    <row r="99" spans="1:68" ht="13.15" x14ac:dyDescent="0.4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1</v>
      </c>
      <c r="BE99" s="1">
        <v>0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/>
    </row>
    <row r="100" spans="1:68" ht="13.15" x14ac:dyDescent="0.4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1</v>
      </c>
      <c r="AH100" s="1">
        <v>0</v>
      </c>
      <c r="AI100" s="1">
        <v>0</v>
      </c>
      <c r="AJ100" s="1">
        <v>0</v>
      </c>
      <c r="AK100" s="1">
        <v>1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1</v>
      </c>
      <c r="AY100" s="1">
        <v>0</v>
      </c>
      <c r="AZ100" s="1">
        <v>0</v>
      </c>
      <c r="BA100" s="1">
        <v>1</v>
      </c>
      <c r="BB100" s="1">
        <v>0</v>
      </c>
      <c r="BC100" s="1">
        <v>1</v>
      </c>
      <c r="BD100" s="1">
        <v>1</v>
      </c>
      <c r="BE100" s="1">
        <v>0</v>
      </c>
      <c r="BF100" s="1">
        <v>1</v>
      </c>
      <c r="BG100" s="1">
        <v>0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</row>
    <row r="101" spans="1:68" ht="13.15" x14ac:dyDescent="0.4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1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</v>
      </c>
      <c r="AY101" s="1">
        <v>1</v>
      </c>
      <c r="AZ101" s="1">
        <v>0</v>
      </c>
      <c r="BA101" s="1">
        <v>1</v>
      </c>
      <c r="BB101" s="1">
        <v>0</v>
      </c>
      <c r="BC101" s="1">
        <v>0</v>
      </c>
      <c r="BD101" s="1">
        <v>1</v>
      </c>
      <c r="BE101" s="1">
        <v>0</v>
      </c>
      <c r="BF101" s="1">
        <v>1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</row>
    <row r="102" spans="1:68" ht="13.15" x14ac:dyDescent="0.4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1</v>
      </c>
      <c r="AH102" s="1">
        <v>0</v>
      </c>
      <c r="AI102" s="1">
        <v>0</v>
      </c>
      <c r="AJ102" s="1">
        <v>0</v>
      </c>
      <c r="AK102" s="1">
        <v>1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1</v>
      </c>
      <c r="AY102" s="1">
        <v>1</v>
      </c>
      <c r="AZ102" s="1">
        <v>0</v>
      </c>
      <c r="BA102" s="1">
        <v>1</v>
      </c>
      <c r="BB102" s="1">
        <v>0</v>
      </c>
      <c r="BC102" s="1">
        <v>0</v>
      </c>
      <c r="BD102" s="1">
        <v>1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</row>
    <row r="103" spans="1:68" ht="13.15" x14ac:dyDescent="0.4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</v>
      </c>
      <c r="AH103" s="1">
        <v>0</v>
      </c>
      <c r="AI103" s="1">
        <v>0</v>
      </c>
      <c r="AJ103" s="1">
        <v>0</v>
      </c>
      <c r="AK103" s="1">
        <v>1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1</v>
      </c>
      <c r="AZ103" s="1">
        <v>1</v>
      </c>
      <c r="BA103" s="1">
        <v>1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</row>
    <row r="104" spans="1:68" ht="13.15" x14ac:dyDescent="0.4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1</v>
      </c>
      <c r="BB104" s="1">
        <v>1</v>
      </c>
      <c r="BC104" s="1">
        <v>0</v>
      </c>
      <c r="BD104" s="1">
        <v>1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</v>
      </c>
      <c r="BL104" s="1">
        <v>0</v>
      </c>
      <c r="BM104" s="1">
        <v>0</v>
      </c>
      <c r="BN104" s="1">
        <v>0</v>
      </c>
      <c r="BO104" s="1">
        <v>0</v>
      </c>
      <c r="BP104" s="1"/>
    </row>
    <row r="105" spans="1:68" ht="13.15" x14ac:dyDescent="0.4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1</v>
      </c>
      <c r="BD105" s="1">
        <v>1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1</v>
      </c>
      <c r="BL105" s="1">
        <v>0</v>
      </c>
      <c r="BM105" s="1">
        <v>0</v>
      </c>
      <c r="BN105" s="1">
        <v>0</v>
      </c>
      <c r="BO105" s="1">
        <v>0</v>
      </c>
      <c r="BP105" s="1"/>
    </row>
    <row r="106" spans="1:68" ht="13.15" x14ac:dyDescent="0.4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1</v>
      </c>
      <c r="AY106" s="1">
        <v>0</v>
      </c>
      <c r="AZ106" s="1">
        <v>1</v>
      </c>
      <c r="BA106" s="1">
        <v>0</v>
      </c>
      <c r="BB106" s="1">
        <v>0</v>
      </c>
      <c r="BC106" s="1">
        <v>1</v>
      </c>
      <c r="BD106" s="1">
        <v>1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1</v>
      </c>
      <c r="BL106" s="1">
        <v>0</v>
      </c>
      <c r="BM106" s="1">
        <v>0</v>
      </c>
      <c r="BN106" s="1">
        <v>0</v>
      </c>
      <c r="BO106" s="1">
        <v>0</v>
      </c>
      <c r="BP106" s="1"/>
    </row>
    <row r="107" spans="1:68" ht="13.15" x14ac:dyDescent="0.4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1</v>
      </c>
      <c r="AW107" s="1">
        <v>0</v>
      </c>
      <c r="AX107" s="1">
        <v>1</v>
      </c>
      <c r="AY107" s="1">
        <v>1</v>
      </c>
      <c r="AZ107" s="1">
        <v>1</v>
      </c>
      <c r="BA107" s="1">
        <v>0</v>
      </c>
      <c r="BB107" s="1">
        <v>0</v>
      </c>
      <c r="BC107" s="1">
        <v>1</v>
      </c>
      <c r="BD107" s="1">
        <v>1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1</v>
      </c>
      <c r="BL107" s="1">
        <v>0</v>
      </c>
      <c r="BM107" s="1">
        <v>0</v>
      </c>
      <c r="BN107" s="1">
        <v>0</v>
      </c>
      <c r="BO107" s="1">
        <v>0</v>
      </c>
      <c r="BP107" s="1"/>
    </row>
    <row r="108" spans="1:68" ht="13.15" x14ac:dyDescent="0.4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1</v>
      </c>
      <c r="AY108" s="1">
        <v>1</v>
      </c>
      <c r="AZ108" s="1">
        <v>1</v>
      </c>
      <c r="BA108" s="1">
        <v>0</v>
      </c>
      <c r="BB108" s="1">
        <v>0</v>
      </c>
      <c r="BC108" s="1">
        <v>1</v>
      </c>
      <c r="BD108" s="1">
        <v>1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/>
    </row>
    <row r="109" spans="1:68" ht="13.15" x14ac:dyDescent="0.4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1</v>
      </c>
      <c r="AW109" s="1">
        <v>0</v>
      </c>
      <c r="AX109" s="1">
        <v>1</v>
      </c>
      <c r="AY109" s="1">
        <v>1</v>
      </c>
      <c r="AZ109" s="1">
        <v>1</v>
      </c>
      <c r="BA109" s="1">
        <v>0</v>
      </c>
      <c r="BB109" s="1">
        <v>0</v>
      </c>
      <c r="BC109" s="1">
        <v>1</v>
      </c>
      <c r="BD109" s="1">
        <v>1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1</v>
      </c>
      <c r="BL109" s="1">
        <v>0</v>
      </c>
      <c r="BM109" s="1">
        <v>0</v>
      </c>
      <c r="BN109" s="1">
        <v>0</v>
      </c>
      <c r="BO109" s="1">
        <v>0</v>
      </c>
      <c r="BP109" s="1"/>
    </row>
    <row r="110" spans="1:68" ht="13.15" x14ac:dyDescent="0.4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1</v>
      </c>
      <c r="AW110" s="1">
        <v>0</v>
      </c>
      <c r="AX110" s="1">
        <v>1</v>
      </c>
      <c r="AY110" s="1">
        <v>1</v>
      </c>
      <c r="AZ110" s="1">
        <v>1</v>
      </c>
      <c r="BA110" s="1">
        <v>0</v>
      </c>
      <c r="BB110" s="1">
        <v>0</v>
      </c>
      <c r="BC110" s="1">
        <v>1</v>
      </c>
      <c r="BD110" s="1">
        <v>1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/>
    </row>
    <row r="111" spans="1:68" ht="13.15" x14ac:dyDescent="0.4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1</v>
      </c>
      <c r="AW111" s="1">
        <v>0</v>
      </c>
      <c r="AX111" s="1">
        <v>0</v>
      </c>
      <c r="AY111" s="1">
        <v>1</v>
      </c>
      <c r="AZ111" s="1">
        <v>1</v>
      </c>
      <c r="BA111" s="1">
        <v>0</v>
      </c>
      <c r="BB111" s="1">
        <v>0</v>
      </c>
      <c r="BC111" s="1">
        <v>1</v>
      </c>
      <c r="BD111" s="1">
        <v>1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1</v>
      </c>
      <c r="BL111" s="1">
        <v>0</v>
      </c>
      <c r="BM111" s="1">
        <v>0</v>
      </c>
      <c r="BN111" s="1">
        <v>0</v>
      </c>
      <c r="BO111" s="1">
        <v>0</v>
      </c>
      <c r="BP111" s="1"/>
    </row>
    <row r="112" spans="1:68" ht="13.15" x14ac:dyDescent="0.4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1</v>
      </c>
      <c r="AW112" s="1">
        <v>0</v>
      </c>
      <c r="AX112" s="1">
        <v>0</v>
      </c>
      <c r="AY112" s="1">
        <v>1</v>
      </c>
      <c r="AZ112" s="1">
        <v>1</v>
      </c>
      <c r="BA112" s="1">
        <v>1</v>
      </c>
      <c r="BB112" s="1">
        <v>0</v>
      </c>
      <c r="BC112" s="1">
        <v>1</v>
      </c>
      <c r="BD112" s="1">
        <v>1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/>
    </row>
    <row r="113" spans="1:68" ht="13.15" x14ac:dyDescent="0.4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1</v>
      </c>
      <c r="AW113" s="1">
        <v>0</v>
      </c>
      <c r="AX113" s="1">
        <v>0</v>
      </c>
      <c r="AY113" s="1">
        <v>1</v>
      </c>
      <c r="AZ113" s="1">
        <v>1</v>
      </c>
      <c r="BA113" s="1">
        <v>1</v>
      </c>
      <c r="BB113" s="1">
        <v>0</v>
      </c>
      <c r="BC113" s="1">
        <v>1</v>
      </c>
      <c r="BD113" s="1">
        <v>1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/>
    </row>
    <row r="114" spans="1:68" ht="13.15" x14ac:dyDescent="0.4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0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1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</row>
    <row r="115" spans="1:68" ht="13.15" x14ac:dyDescent="0.4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0</v>
      </c>
      <c r="AY115" s="1">
        <v>1</v>
      </c>
      <c r="AZ115" s="1">
        <v>0</v>
      </c>
      <c r="BA115" s="1">
        <v>1</v>
      </c>
      <c r="BB115" s="1">
        <v>0</v>
      </c>
      <c r="BC115" s="1">
        <v>1</v>
      </c>
      <c r="BD115" s="1">
        <v>1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</row>
    <row r="116" spans="1:68" ht="13.15" x14ac:dyDescent="0.4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0</v>
      </c>
      <c r="AY116" s="1">
        <v>1</v>
      </c>
      <c r="AZ116" s="1">
        <v>0</v>
      </c>
      <c r="BA116" s="1">
        <v>1</v>
      </c>
      <c r="BB116" s="1">
        <v>0</v>
      </c>
      <c r="BC116" s="1">
        <v>1</v>
      </c>
      <c r="BD116" s="1">
        <v>1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</row>
    <row r="117" spans="1:68" ht="13.15" x14ac:dyDescent="0.4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1</v>
      </c>
      <c r="AZ117" s="1">
        <v>0</v>
      </c>
      <c r="BA117" s="1">
        <v>1</v>
      </c>
      <c r="BB117" s="1">
        <v>0</v>
      </c>
      <c r="BC117" s="1">
        <v>1</v>
      </c>
      <c r="BD117" s="1">
        <v>1</v>
      </c>
      <c r="BE117" s="1">
        <v>0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</row>
    <row r="118" spans="1:68" ht="13.15" x14ac:dyDescent="0.4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1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/>
    </row>
    <row r="119" spans="1:68" ht="13.15" x14ac:dyDescent="0.4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</v>
      </c>
      <c r="BD119" s="1">
        <v>1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/>
    </row>
    <row r="120" spans="1:68" ht="13.15" x14ac:dyDescent="0.4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1</v>
      </c>
      <c r="BB120" s="1">
        <v>0</v>
      </c>
      <c r="BC120" s="1">
        <v>0</v>
      </c>
      <c r="BD120" s="1">
        <v>1</v>
      </c>
      <c r="BE120" s="1">
        <v>1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/>
    </row>
    <row r="121" spans="1:68" ht="13.15" x14ac:dyDescent="0.4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1</v>
      </c>
      <c r="BB121" s="1">
        <v>0</v>
      </c>
      <c r="BC121" s="1">
        <v>0</v>
      </c>
      <c r="BD121" s="1">
        <v>1</v>
      </c>
      <c r="BE121" s="1">
        <v>1</v>
      </c>
      <c r="BF121" s="1">
        <v>1</v>
      </c>
      <c r="BG121" s="1">
        <v>0</v>
      </c>
      <c r="BH121" s="1">
        <v>0</v>
      </c>
      <c r="BI121" s="1">
        <v>0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</row>
    <row r="122" spans="1:68" ht="13.15" x14ac:dyDescent="0.4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0</v>
      </c>
      <c r="BA122" s="1">
        <v>1</v>
      </c>
      <c r="BB122" s="1">
        <v>0</v>
      </c>
      <c r="BC122" s="1">
        <v>0</v>
      </c>
      <c r="BD122" s="1">
        <v>1</v>
      </c>
      <c r="BE122" s="1">
        <v>1</v>
      </c>
      <c r="BF122" s="1">
        <v>1</v>
      </c>
      <c r="BG122" s="1">
        <v>0</v>
      </c>
      <c r="BH122" s="1">
        <v>0</v>
      </c>
      <c r="BI122" s="1">
        <v>0</v>
      </c>
      <c r="BJ122" s="1">
        <v>1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</row>
    <row r="123" spans="1:68" ht="13.15" x14ac:dyDescent="0.4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1</v>
      </c>
      <c r="BB123" s="1">
        <v>0</v>
      </c>
      <c r="BC123" s="1">
        <v>0</v>
      </c>
      <c r="BD123" s="1">
        <v>1</v>
      </c>
      <c r="BE123" s="1">
        <v>1</v>
      </c>
      <c r="BF123" s="1">
        <v>1</v>
      </c>
      <c r="BG123" s="1">
        <v>0</v>
      </c>
      <c r="BH123" s="1">
        <v>0</v>
      </c>
      <c r="BI123" s="1">
        <v>0</v>
      </c>
      <c r="BJ123" s="1">
        <v>1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</row>
    <row r="124" spans="1:68" ht="13.15" x14ac:dyDescent="0.4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1</v>
      </c>
      <c r="AW124" s="1">
        <v>0</v>
      </c>
      <c r="AX124" s="1">
        <v>0</v>
      </c>
      <c r="AY124" s="1">
        <v>0</v>
      </c>
      <c r="AZ124" s="1">
        <v>0</v>
      </c>
      <c r="BA124" s="1">
        <v>1</v>
      </c>
      <c r="BB124" s="1">
        <v>0</v>
      </c>
      <c r="BC124" s="1">
        <v>0</v>
      </c>
      <c r="BD124" s="1">
        <v>1</v>
      </c>
      <c r="BE124" s="1">
        <v>1</v>
      </c>
      <c r="BF124" s="1">
        <v>0</v>
      </c>
      <c r="BG124" s="1">
        <v>0</v>
      </c>
      <c r="BH124" s="1">
        <v>0</v>
      </c>
      <c r="BI124" s="1">
        <v>0</v>
      </c>
      <c r="BJ124" s="1">
        <v>1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</row>
    <row r="125" spans="1:68" ht="13.15" x14ac:dyDescent="0.4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1</v>
      </c>
      <c r="AS125" s="1">
        <v>1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1</v>
      </c>
      <c r="BB125" s="1">
        <v>0</v>
      </c>
      <c r="BC125" s="1">
        <v>0</v>
      </c>
      <c r="BD125" s="1">
        <v>1</v>
      </c>
      <c r="BE125" s="1">
        <v>1</v>
      </c>
      <c r="BF125" s="1">
        <v>0</v>
      </c>
      <c r="BG125" s="1">
        <v>0</v>
      </c>
      <c r="BH125" s="1">
        <v>0</v>
      </c>
      <c r="BI125" s="1">
        <v>0</v>
      </c>
      <c r="BJ125" s="1">
        <v>1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</row>
    <row r="126" spans="1:68" ht="13.15" x14ac:dyDescent="0.4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1</v>
      </c>
      <c r="AS126" s="1">
        <v>1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1</v>
      </c>
      <c r="BB126" s="1">
        <v>0</v>
      </c>
      <c r="BC126" s="1">
        <v>0</v>
      </c>
      <c r="BD126" s="1">
        <v>1</v>
      </c>
      <c r="BE126" s="1">
        <v>1</v>
      </c>
      <c r="BF126" s="1">
        <v>0</v>
      </c>
      <c r="BG126" s="1">
        <v>0</v>
      </c>
      <c r="BH126" s="1">
        <v>1</v>
      </c>
      <c r="BI126" s="1">
        <v>0</v>
      </c>
      <c r="BJ126" s="1">
        <v>1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</row>
    <row r="127" spans="1:68" ht="13.15" x14ac:dyDescent="0.4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1</v>
      </c>
      <c r="BB127" s="1">
        <v>1</v>
      </c>
      <c r="BC127" s="1">
        <v>0</v>
      </c>
      <c r="BD127" s="1">
        <v>1</v>
      </c>
      <c r="BE127" s="1">
        <v>1</v>
      </c>
      <c r="BF127" s="1">
        <v>0</v>
      </c>
      <c r="BG127" s="1">
        <v>0</v>
      </c>
      <c r="BH127" s="1">
        <v>1</v>
      </c>
      <c r="BI127" s="1">
        <v>0</v>
      </c>
      <c r="BJ127" s="1">
        <v>1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</row>
    <row r="128" spans="1:68" ht="13.15" x14ac:dyDescent="0.4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1</v>
      </c>
      <c r="AS128" s="1">
        <v>1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1</v>
      </c>
      <c r="BB128" s="1">
        <v>1</v>
      </c>
      <c r="BC128" s="1">
        <v>0</v>
      </c>
      <c r="BD128" s="1">
        <v>1</v>
      </c>
      <c r="BE128" s="1">
        <v>1</v>
      </c>
      <c r="BF128" s="1">
        <v>0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</row>
    <row r="129" spans="1:68" ht="13.15" x14ac:dyDescent="0.4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1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1</v>
      </c>
      <c r="BB129" s="1">
        <v>0</v>
      </c>
      <c r="BC129" s="1">
        <v>0</v>
      </c>
      <c r="BD129" s="1">
        <v>1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/>
    </row>
    <row r="130" spans="1:68" ht="13.15" x14ac:dyDescent="0.4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1</v>
      </c>
      <c r="AS130" s="1">
        <v>1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1</v>
      </c>
      <c r="BE130" s="1">
        <v>0</v>
      </c>
      <c r="BF130" s="1">
        <v>0</v>
      </c>
      <c r="BG130" s="1">
        <v>0</v>
      </c>
      <c r="BH130" s="1">
        <v>1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/>
    </row>
    <row r="131" spans="1:68" ht="13.15" x14ac:dyDescent="0.4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1</v>
      </c>
      <c r="AS131" s="1">
        <v>1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1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</row>
    <row r="132" spans="1:68" ht="13.15" x14ac:dyDescent="0.4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</row>
    <row r="133" spans="1:68" ht="13.15" x14ac:dyDescent="0.4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1</v>
      </c>
      <c r="AS133" s="1">
        <v>1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</row>
    <row r="134" spans="1:68" ht="13.15" x14ac:dyDescent="0.4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1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</row>
    <row r="135" spans="1:68" ht="13.15" x14ac:dyDescent="0.4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1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/>
    </row>
    <row r="136" spans="1:68" ht="13.15" x14ac:dyDescent="0.4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1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/>
    </row>
    <row r="137" spans="1:68" ht="13.15" x14ac:dyDescent="0.4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1</v>
      </c>
      <c r="AS137" s="1">
        <v>1</v>
      </c>
      <c r="AT137" s="1">
        <v>0</v>
      </c>
      <c r="AU137" s="1">
        <v>1</v>
      </c>
      <c r="AV137" s="1">
        <v>1</v>
      </c>
      <c r="AW137" s="1">
        <v>1</v>
      </c>
      <c r="AX137" s="1">
        <v>0</v>
      </c>
      <c r="AY137" s="1">
        <v>0</v>
      </c>
      <c r="AZ137" s="1">
        <v>1</v>
      </c>
      <c r="BA137" s="1">
        <v>1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1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/>
    </row>
    <row r="138" spans="1:68" ht="13.15" x14ac:dyDescent="0.4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1</v>
      </c>
      <c r="AS138" s="1">
        <v>1</v>
      </c>
      <c r="AT138" s="1">
        <v>0</v>
      </c>
      <c r="AU138" s="1">
        <v>1</v>
      </c>
      <c r="AV138" s="1">
        <v>1</v>
      </c>
      <c r="AW138" s="1">
        <v>1</v>
      </c>
      <c r="AX138" s="1">
        <v>1</v>
      </c>
      <c r="AY138" s="1">
        <v>1</v>
      </c>
      <c r="AZ138" s="1">
        <v>1</v>
      </c>
      <c r="BA138" s="1">
        <v>1</v>
      </c>
      <c r="BB138" s="1">
        <v>1</v>
      </c>
      <c r="BC138" s="1">
        <v>0</v>
      </c>
      <c r="BD138" s="1">
        <v>0</v>
      </c>
      <c r="BE138" s="1">
        <v>1</v>
      </c>
      <c r="BF138" s="1">
        <v>1</v>
      </c>
      <c r="BG138" s="1">
        <v>1</v>
      </c>
      <c r="BH138" s="1">
        <v>1</v>
      </c>
      <c r="BI138" s="1">
        <v>1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/>
    </row>
    <row r="139" spans="1:68" ht="13.15" x14ac:dyDescent="0.4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1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1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1</v>
      </c>
      <c r="AP139" s="1">
        <v>0</v>
      </c>
      <c r="AQ139" s="1">
        <v>1</v>
      </c>
      <c r="AR139" s="1">
        <v>1</v>
      </c>
      <c r="AS139" s="1">
        <v>0</v>
      </c>
      <c r="AT139" s="1">
        <v>0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0</v>
      </c>
      <c r="BE139" s="1">
        <v>1</v>
      </c>
      <c r="BF139" s="1">
        <v>1</v>
      </c>
      <c r="BG139" s="1">
        <v>1</v>
      </c>
      <c r="BH139" s="1">
        <v>1</v>
      </c>
      <c r="BI139" s="1">
        <v>1</v>
      </c>
      <c r="BJ139" s="1">
        <v>1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/>
    </row>
    <row r="140" spans="1:68" ht="13.15" x14ac:dyDescent="0.4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</v>
      </c>
      <c r="AG140" s="1">
        <v>1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1</v>
      </c>
      <c r="AP140" s="1">
        <v>0</v>
      </c>
      <c r="AQ140" s="1">
        <v>1</v>
      </c>
      <c r="AR140" s="1">
        <v>1</v>
      </c>
      <c r="AS140" s="1">
        <v>0</v>
      </c>
      <c r="AT140" s="1">
        <v>0</v>
      </c>
      <c r="AU140" s="1">
        <v>1</v>
      </c>
      <c r="AV140" s="1">
        <v>0</v>
      </c>
      <c r="AW140" s="1">
        <v>1</v>
      </c>
      <c r="AX140" s="1">
        <v>1</v>
      </c>
      <c r="AY140" s="1">
        <v>1</v>
      </c>
      <c r="AZ140" s="1">
        <v>1</v>
      </c>
      <c r="BA140" s="1">
        <v>1</v>
      </c>
      <c r="BB140" s="1">
        <v>1</v>
      </c>
      <c r="BC140" s="1">
        <v>1</v>
      </c>
      <c r="BD140" s="1">
        <v>0</v>
      </c>
      <c r="BE140" s="1">
        <v>1</v>
      </c>
      <c r="BF140" s="1">
        <v>1</v>
      </c>
      <c r="BG140" s="1">
        <v>1</v>
      </c>
      <c r="BH140" s="1">
        <v>1</v>
      </c>
      <c r="BI140" s="1">
        <v>1</v>
      </c>
      <c r="BJ140" s="1">
        <v>1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</row>
    <row r="141" spans="1:68" ht="13.15" x14ac:dyDescent="0.4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</v>
      </c>
      <c r="AG141" s="1">
        <v>1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1</v>
      </c>
      <c r="AP141" s="1">
        <v>0</v>
      </c>
      <c r="AQ141" s="1">
        <v>1</v>
      </c>
      <c r="AR141" s="1">
        <v>1</v>
      </c>
      <c r="AS141" s="1">
        <v>0</v>
      </c>
      <c r="AT141" s="1">
        <v>0</v>
      </c>
      <c r="AU141" s="1">
        <v>1</v>
      </c>
      <c r="AV141" s="1">
        <v>0</v>
      </c>
      <c r="AW141" s="1">
        <v>1</v>
      </c>
      <c r="AX141" s="1">
        <v>1</v>
      </c>
      <c r="AY141" s="1">
        <v>1</v>
      </c>
      <c r="AZ141" s="1">
        <v>0</v>
      </c>
      <c r="BA141" s="1">
        <v>1</v>
      </c>
      <c r="BB141" s="1">
        <v>1</v>
      </c>
      <c r="BC141" s="1">
        <v>1</v>
      </c>
      <c r="BD141" s="1">
        <v>0</v>
      </c>
      <c r="BE141" s="1">
        <v>1</v>
      </c>
      <c r="BF141" s="1">
        <v>1</v>
      </c>
      <c r="BG141" s="1">
        <v>1</v>
      </c>
      <c r="BH141" s="1">
        <v>1</v>
      </c>
      <c r="BI141" s="1">
        <v>1</v>
      </c>
      <c r="BJ141" s="1">
        <v>1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</row>
    <row r="142" spans="1:68" ht="13.15" x14ac:dyDescent="0.4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1</v>
      </c>
      <c r="AG142" s="1">
        <v>1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1</v>
      </c>
      <c r="AP142" s="1">
        <v>1</v>
      </c>
      <c r="AQ142" s="1">
        <v>1</v>
      </c>
      <c r="AR142" s="1">
        <v>1</v>
      </c>
      <c r="AS142" s="1">
        <v>0</v>
      </c>
      <c r="AT142" s="1">
        <v>0</v>
      </c>
      <c r="AU142" s="1">
        <v>1</v>
      </c>
      <c r="AV142" s="1">
        <v>0</v>
      </c>
      <c r="AW142" s="1">
        <v>1</v>
      </c>
      <c r="AX142" s="1">
        <v>1</v>
      </c>
      <c r="AY142" s="1">
        <v>1</v>
      </c>
      <c r="AZ142" s="1">
        <v>0</v>
      </c>
      <c r="BA142" s="1">
        <v>1</v>
      </c>
      <c r="BB142" s="1">
        <v>0</v>
      </c>
      <c r="BC142" s="1">
        <v>1</v>
      </c>
      <c r="BD142" s="1">
        <v>0</v>
      </c>
      <c r="BE142" s="1">
        <v>1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</row>
    <row r="143" spans="1:68" ht="13.15" x14ac:dyDescent="0.4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1</v>
      </c>
      <c r="AG143" s="1">
        <v>1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1</v>
      </c>
      <c r="AP143" s="1">
        <v>1</v>
      </c>
      <c r="AQ143" s="1">
        <v>1</v>
      </c>
      <c r="AR143" s="1">
        <v>1</v>
      </c>
      <c r="AS143" s="1">
        <v>0</v>
      </c>
      <c r="AT143" s="1">
        <v>0</v>
      </c>
      <c r="AU143" s="1">
        <v>1</v>
      </c>
      <c r="AV143" s="1">
        <v>1</v>
      </c>
      <c r="AW143" s="1">
        <v>1</v>
      </c>
      <c r="AX143" s="1">
        <v>1</v>
      </c>
      <c r="AY143" s="1">
        <v>1</v>
      </c>
      <c r="AZ143" s="1">
        <v>0</v>
      </c>
      <c r="BA143" s="1">
        <v>1</v>
      </c>
      <c r="BB143" s="1">
        <v>0</v>
      </c>
      <c r="BC143" s="1">
        <v>0</v>
      </c>
      <c r="BD143" s="1">
        <v>0</v>
      </c>
      <c r="BE143" s="1">
        <v>1</v>
      </c>
      <c r="BF143" s="1">
        <v>1</v>
      </c>
      <c r="BG143" s="1">
        <v>1</v>
      </c>
      <c r="BH143" s="1">
        <v>1</v>
      </c>
      <c r="BI143" s="1">
        <v>1</v>
      </c>
      <c r="BJ143" s="1">
        <v>1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</row>
    <row r="144" spans="1:68" ht="13.15" x14ac:dyDescent="0.4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C144" s="1">
        <v>0</v>
      </c>
      <c r="AD144" s="1">
        <v>0</v>
      </c>
      <c r="AE144" s="1">
        <v>0</v>
      </c>
      <c r="AF144" s="1">
        <v>1</v>
      </c>
      <c r="AG144" s="1">
        <v>1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1</v>
      </c>
      <c r="AR144" s="1">
        <v>1</v>
      </c>
      <c r="AS144" s="1">
        <v>0</v>
      </c>
      <c r="AT144" s="1">
        <v>0</v>
      </c>
      <c r="AU144" s="1">
        <v>1</v>
      </c>
      <c r="AV144" s="1">
        <v>1</v>
      </c>
      <c r="AW144" s="1">
        <v>1</v>
      </c>
      <c r="AX144" s="1">
        <v>1</v>
      </c>
      <c r="AY144" s="1">
        <v>1</v>
      </c>
      <c r="AZ144" s="1">
        <v>0</v>
      </c>
      <c r="BA144" s="1">
        <v>1</v>
      </c>
      <c r="BB144" s="1">
        <v>1</v>
      </c>
      <c r="BC144" s="1">
        <v>0</v>
      </c>
      <c r="BD144" s="1">
        <v>0</v>
      </c>
      <c r="BE144" s="1">
        <v>1</v>
      </c>
      <c r="BF144" s="1">
        <v>0</v>
      </c>
      <c r="BG144" s="1">
        <v>1</v>
      </c>
      <c r="BH144" s="1">
        <v>1</v>
      </c>
      <c r="BI144" s="1">
        <v>1</v>
      </c>
      <c r="BJ144" s="1">
        <v>1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</row>
    <row r="145" spans="1:68" ht="13.15" x14ac:dyDescent="0.4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1</v>
      </c>
      <c r="AG145" s="1">
        <v>1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1</v>
      </c>
      <c r="AR145" s="1">
        <v>1</v>
      </c>
      <c r="AS145" s="1">
        <v>0</v>
      </c>
      <c r="AT145" s="1">
        <v>0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0</v>
      </c>
      <c r="BA145" s="1">
        <v>1</v>
      </c>
      <c r="BB145" s="1">
        <v>1</v>
      </c>
      <c r="BC145" s="1">
        <v>0</v>
      </c>
      <c r="BD145" s="1">
        <v>0</v>
      </c>
      <c r="BE145" s="1">
        <v>1</v>
      </c>
      <c r="BF145" s="1">
        <v>0</v>
      </c>
      <c r="BG145" s="1">
        <v>1</v>
      </c>
      <c r="BH145" s="1">
        <v>1</v>
      </c>
      <c r="BI145" s="1">
        <v>1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</row>
    <row r="146" spans="1:68" ht="13.15" x14ac:dyDescent="0.4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</v>
      </c>
      <c r="AB146" s="1">
        <v>0</v>
      </c>
      <c r="AC146" s="1">
        <v>0</v>
      </c>
      <c r="AD146" s="1">
        <v>0</v>
      </c>
      <c r="AE146" s="1">
        <v>0</v>
      </c>
      <c r="AF146" s="1">
        <v>1</v>
      </c>
      <c r="AG146" s="1">
        <v>1</v>
      </c>
      <c r="AH146" s="1">
        <v>1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1</v>
      </c>
      <c r="AQ146" s="1">
        <v>1</v>
      </c>
      <c r="AR146" s="1">
        <v>1</v>
      </c>
      <c r="AS146" s="1">
        <v>1</v>
      </c>
      <c r="AT146" s="1">
        <v>0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0</v>
      </c>
      <c r="BA146" s="1">
        <v>1</v>
      </c>
      <c r="BB146" s="1">
        <v>1</v>
      </c>
      <c r="BC146" s="1">
        <v>0</v>
      </c>
      <c r="BD146" s="1">
        <v>0</v>
      </c>
      <c r="BE146" s="1">
        <v>1</v>
      </c>
      <c r="BF146" s="1">
        <v>0</v>
      </c>
      <c r="BG146" s="1">
        <v>1</v>
      </c>
      <c r="BH146" s="1">
        <v>1</v>
      </c>
      <c r="BI146" s="1">
        <v>1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</row>
    <row r="147" spans="1:68" ht="13.15" x14ac:dyDescent="0.4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1">
        <v>0</v>
      </c>
      <c r="AC147" s="1">
        <v>0</v>
      </c>
      <c r="AD147" s="1">
        <v>0</v>
      </c>
      <c r="AE147" s="1">
        <v>0</v>
      </c>
      <c r="AF147" s="1">
        <v>1</v>
      </c>
      <c r="AG147" s="1">
        <v>1</v>
      </c>
      <c r="AH147" s="1">
        <v>1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0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0</v>
      </c>
      <c r="BA147" s="1">
        <v>1</v>
      </c>
      <c r="BB147" s="1">
        <v>1</v>
      </c>
      <c r="BC147" s="1">
        <v>0</v>
      </c>
      <c r="BD147" s="1">
        <v>0</v>
      </c>
      <c r="BE147" s="1">
        <v>1</v>
      </c>
      <c r="BF147" s="1">
        <v>0</v>
      </c>
      <c r="BG147" s="1">
        <v>1</v>
      </c>
      <c r="BH147" s="1">
        <v>1</v>
      </c>
      <c r="BI147" s="1">
        <v>1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</row>
    <row r="148" spans="1:68" ht="13.15" x14ac:dyDescent="0.4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</v>
      </c>
      <c r="AB148" s="1">
        <v>0</v>
      </c>
      <c r="AC148" s="1">
        <v>0</v>
      </c>
      <c r="AD148" s="1">
        <v>0</v>
      </c>
      <c r="AE148" s="1">
        <v>0</v>
      </c>
      <c r="AF148" s="1">
        <v>1</v>
      </c>
      <c r="AG148" s="1">
        <v>1</v>
      </c>
      <c r="AH148" s="1">
        <v>1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0</v>
      </c>
      <c r="AU148" s="1">
        <v>1</v>
      </c>
      <c r="AV148" s="1">
        <v>1</v>
      </c>
      <c r="AW148" s="1">
        <v>1</v>
      </c>
      <c r="AX148" s="1">
        <v>1</v>
      </c>
      <c r="AY148" s="1">
        <v>1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1</v>
      </c>
      <c r="BF148" s="1">
        <v>0</v>
      </c>
      <c r="BG148" s="1">
        <v>1</v>
      </c>
      <c r="BH148" s="1">
        <v>1</v>
      </c>
      <c r="BI148" s="1">
        <v>1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</row>
    <row r="149" spans="1:68" ht="13.15" x14ac:dyDescent="0.4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1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</v>
      </c>
      <c r="AB149" s="1">
        <v>0</v>
      </c>
      <c r="AC149" s="1">
        <v>0</v>
      </c>
      <c r="AD149" s="1">
        <v>0</v>
      </c>
      <c r="AE149" s="1">
        <v>0</v>
      </c>
      <c r="AF149" s="1">
        <v>1</v>
      </c>
      <c r="AG149" s="1">
        <v>1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0</v>
      </c>
      <c r="AU149" s="1">
        <v>1</v>
      </c>
      <c r="AV149" s="1">
        <v>1</v>
      </c>
      <c r="AW149" s="1">
        <v>1</v>
      </c>
      <c r="AX149" s="1">
        <v>1</v>
      </c>
      <c r="AY149" s="1">
        <v>1</v>
      </c>
      <c r="AZ149" s="1">
        <v>0</v>
      </c>
      <c r="BA149" s="1">
        <v>1</v>
      </c>
      <c r="BB149" s="1">
        <v>1</v>
      </c>
      <c r="BC149" s="1">
        <v>0</v>
      </c>
      <c r="BD149" s="1">
        <v>0</v>
      </c>
      <c r="BE149" s="1">
        <v>0</v>
      </c>
      <c r="BF149" s="1">
        <v>0</v>
      </c>
      <c r="BG149" s="1">
        <v>1</v>
      </c>
      <c r="BH149" s="1">
        <v>1</v>
      </c>
      <c r="BI149" s="1">
        <v>1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</row>
    <row r="150" spans="1:68" ht="13.15" x14ac:dyDescent="0.4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</v>
      </c>
      <c r="P150" s="1">
        <v>0</v>
      </c>
      <c r="Q150" s="1">
        <v>0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1</v>
      </c>
      <c r="AH150" s="1">
        <v>1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1</v>
      </c>
      <c r="AR150" s="1">
        <v>1</v>
      </c>
      <c r="AS150" s="1">
        <v>0</v>
      </c>
      <c r="AT150" s="1">
        <v>0</v>
      </c>
      <c r="AU150" s="1">
        <v>1</v>
      </c>
      <c r="AV150" s="1">
        <v>0</v>
      </c>
      <c r="AW150" s="1">
        <v>1</v>
      </c>
      <c r="AX150" s="1">
        <v>1</v>
      </c>
      <c r="AY150" s="1">
        <v>1</v>
      </c>
      <c r="AZ150" s="1">
        <v>0</v>
      </c>
      <c r="BA150" s="1">
        <v>1</v>
      </c>
      <c r="BB150" s="1">
        <v>1</v>
      </c>
      <c r="BC150" s="1">
        <v>0</v>
      </c>
      <c r="BD150" s="1">
        <v>0</v>
      </c>
      <c r="BE150" s="1">
        <v>0</v>
      </c>
      <c r="BF150" s="1">
        <v>0</v>
      </c>
      <c r="BG150" s="1">
        <v>1</v>
      </c>
      <c r="BH150" s="1">
        <v>1</v>
      </c>
      <c r="BI150" s="1">
        <v>1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</row>
    <row r="151" spans="1:68" ht="13.15" x14ac:dyDescent="0.4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1</v>
      </c>
      <c r="AG151" s="1">
        <v>1</v>
      </c>
      <c r="AH151" s="1">
        <v>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1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1</v>
      </c>
      <c r="AV151" s="1">
        <v>0</v>
      </c>
      <c r="AW151" s="1">
        <v>1</v>
      </c>
      <c r="AX151" s="1">
        <v>0</v>
      </c>
      <c r="AY151" s="1">
        <v>1</v>
      </c>
      <c r="AZ151" s="1">
        <v>0</v>
      </c>
      <c r="BA151" s="1">
        <v>1</v>
      </c>
      <c r="BB151" s="1">
        <v>1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1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</row>
    <row r="152" spans="1:68" ht="13.15" x14ac:dyDescent="0.4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1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</v>
      </c>
      <c r="AB152" s="1">
        <v>0</v>
      </c>
      <c r="AC152" s="1">
        <v>0</v>
      </c>
      <c r="AD152" s="1">
        <v>0</v>
      </c>
      <c r="AE152" s="1">
        <v>0</v>
      </c>
      <c r="AF152" s="1">
        <v>1</v>
      </c>
      <c r="AG152" s="1">
        <v>1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1</v>
      </c>
      <c r="AP152" s="1">
        <v>1</v>
      </c>
      <c r="AQ152" s="1">
        <v>1</v>
      </c>
      <c r="AR152" s="1">
        <v>1</v>
      </c>
      <c r="AS152" s="1">
        <v>0</v>
      </c>
      <c r="AT152" s="1">
        <v>0</v>
      </c>
      <c r="AU152" s="1">
        <v>1</v>
      </c>
      <c r="AV152" s="1">
        <v>0</v>
      </c>
      <c r="AW152" s="1">
        <v>1</v>
      </c>
      <c r="AX152" s="1">
        <v>0</v>
      </c>
      <c r="AY152" s="1">
        <v>1</v>
      </c>
      <c r="AZ152" s="1">
        <v>0</v>
      </c>
      <c r="BA152" s="1">
        <v>1</v>
      </c>
      <c r="BB152" s="1">
        <v>1</v>
      </c>
      <c r="BC152" s="1">
        <v>0</v>
      </c>
      <c r="BD152" s="1">
        <v>0</v>
      </c>
      <c r="BE152" s="1">
        <v>0</v>
      </c>
      <c r="BF152" s="1">
        <v>0</v>
      </c>
      <c r="BG152" s="1">
        <v>1</v>
      </c>
      <c r="BH152" s="1">
        <v>0</v>
      </c>
      <c r="BI152" s="1">
        <v>1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</row>
    <row r="153" spans="1:68" ht="13.15" x14ac:dyDescent="0.4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0</v>
      </c>
      <c r="AC153" s="1">
        <v>0</v>
      </c>
      <c r="AD153" s="1">
        <v>0</v>
      </c>
      <c r="AE153" s="1">
        <v>0</v>
      </c>
      <c r="AF153" s="1">
        <v>1</v>
      </c>
      <c r="AG153" s="1">
        <v>1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1</v>
      </c>
      <c r="AQ153" s="1">
        <v>1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1</v>
      </c>
      <c r="AX153" s="1">
        <v>0</v>
      </c>
      <c r="AY153" s="1">
        <v>1</v>
      </c>
      <c r="AZ153" s="1">
        <v>0</v>
      </c>
      <c r="BA153" s="1">
        <v>1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1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</row>
    <row r="154" spans="1:68" ht="13.15" x14ac:dyDescent="0.4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1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1</v>
      </c>
      <c r="AP154" s="1">
        <v>1</v>
      </c>
      <c r="AQ154" s="1">
        <v>1</v>
      </c>
      <c r="AR154" s="1">
        <v>1</v>
      </c>
      <c r="AS154" s="1">
        <v>0</v>
      </c>
      <c r="AT154" s="1">
        <v>0</v>
      </c>
      <c r="AU154" s="1">
        <v>1</v>
      </c>
      <c r="AV154" s="1">
        <v>0</v>
      </c>
      <c r="AW154" s="1">
        <v>0</v>
      </c>
      <c r="AX154" s="1">
        <v>0</v>
      </c>
      <c r="AY154" s="1">
        <v>1</v>
      </c>
      <c r="AZ154" s="1">
        <v>0</v>
      </c>
      <c r="BA154" s="1">
        <v>1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1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</row>
    <row r="155" spans="1:68" ht="13.15" x14ac:dyDescent="0.4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</v>
      </c>
      <c r="AB155" s="1">
        <v>0</v>
      </c>
      <c r="AC155" s="1">
        <v>0</v>
      </c>
      <c r="AD155" s="1">
        <v>0</v>
      </c>
      <c r="AE155" s="1">
        <v>0</v>
      </c>
      <c r="AF155" s="1">
        <v>1</v>
      </c>
      <c r="AG155" s="1">
        <v>1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1</v>
      </c>
      <c r="AP155" s="1">
        <v>1</v>
      </c>
      <c r="AQ155" s="1">
        <v>1</v>
      </c>
      <c r="AR155" s="1">
        <v>1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1</v>
      </c>
      <c r="AZ155" s="1">
        <v>0</v>
      </c>
      <c r="BA155" s="1">
        <v>1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1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</row>
    <row r="156" spans="1:68" ht="13.15" x14ac:dyDescent="0.4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1</v>
      </c>
      <c r="AG156" s="1">
        <v>1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1</v>
      </c>
      <c r="AP156" s="1">
        <v>1</v>
      </c>
      <c r="AQ156" s="1">
        <v>1</v>
      </c>
      <c r="AR156" s="1">
        <v>1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1</v>
      </c>
      <c r="AZ156" s="1">
        <v>0</v>
      </c>
      <c r="BA156" s="1">
        <v>1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1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</row>
    <row r="157" spans="1:68" ht="13.15" x14ac:dyDescent="0.4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1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1</v>
      </c>
      <c r="AP157" s="1">
        <v>1</v>
      </c>
      <c r="AQ157" s="1">
        <v>1</v>
      </c>
      <c r="AR157" s="1">
        <v>1</v>
      </c>
      <c r="AS157" s="1">
        <v>0</v>
      </c>
      <c r="AT157" s="1">
        <v>1</v>
      </c>
      <c r="AU157" s="1">
        <v>0</v>
      </c>
      <c r="AV157" s="1">
        <v>0</v>
      </c>
      <c r="AW157" s="1">
        <v>0</v>
      </c>
      <c r="AX157" s="1">
        <v>0</v>
      </c>
      <c r="AY157" s="1">
        <v>1</v>
      </c>
      <c r="AZ157" s="1">
        <v>0</v>
      </c>
      <c r="BA157" s="1">
        <v>1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1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</row>
    <row r="158" spans="1:68" ht="13.15" x14ac:dyDescent="0.4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</v>
      </c>
      <c r="AB158" s="1">
        <v>0</v>
      </c>
      <c r="AC158" s="1">
        <v>0</v>
      </c>
      <c r="AD158" s="1">
        <v>0</v>
      </c>
      <c r="AE158" s="1">
        <v>0</v>
      </c>
      <c r="AF158" s="1">
        <v>1</v>
      </c>
      <c r="AG158" s="1">
        <v>1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1</v>
      </c>
      <c r="AP158" s="1">
        <v>1</v>
      </c>
      <c r="AQ158" s="1">
        <v>1</v>
      </c>
      <c r="AR158" s="1">
        <v>1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1</v>
      </c>
      <c r="AZ158" s="1">
        <v>0</v>
      </c>
      <c r="BA158" s="1">
        <v>1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</row>
    <row r="159" spans="1:68" ht="13.15" x14ac:dyDescent="0.4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1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1</v>
      </c>
      <c r="AP159" s="1">
        <v>0</v>
      </c>
      <c r="AQ159" s="1">
        <v>1</v>
      </c>
      <c r="AR159" s="1">
        <v>1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1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</row>
    <row r="160" spans="1:68" ht="13.15" x14ac:dyDescent="0.4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1</v>
      </c>
      <c r="AP160" s="1">
        <v>0</v>
      </c>
      <c r="AQ160" s="1">
        <v>1</v>
      </c>
      <c r="AR160" s="1">
        <v>1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1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</row>
    <row r="161" spans="1:68" ht="13.15" x14ac:dyDescent="0.4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1">
        <v>0</v>
      </c>
      <c r="AQ161" s="1">
        <v>1</v>
      </c>
      <c r="AR161" s="1">
        <v>1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</row>
    <row r="162" spans="1:68" ht="13.15" x14ac:dyDescent="0.4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1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1</v>
      </c>
      <c r="AP162" s="1">
        <v>0</v>
      </c>
      <c r="AQ162" s="1">
        <v>1</v>
      </c>
      <c r="AR162" s="1">
        <v>1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</row>
    <row r="163" spans="1:68" ht="13.15" x14ac:dyDescent="0.4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1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1</v>
      </c>
      <c r="AP163" s="1">
        <v>0</v>
      </c>
      <c r="AQ163" s="1">
        <v>1</v>
      </c>
      <c r="AR163" s="1">
        <v>1</v>
      </c>
      <c r="AS163" s="1">
        <v>0</v>
      </c>
      <c r="AT163" s="1">
        <v>1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</row>
    <row r="164" spans="1:68" ht="13.15" x14ac:dyDescent="0.4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1</v>
      </c>
      <c r="AP164" s="1">
        <v>0</v>
      </c>
      <c r="AQ164" s="1">
        <v>1</v>
      </c>
      <c r="AR164" s="1">
        <v>1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</row>
    <row r="165" spans="1:68" ht="13.15" x14ac:dyDescent="0.4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1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0</v>
      </c>
      <c r="AQ165" s="1">
        <v>0</v>
      </c>
      <c r="AR165" s="1">
        <v>1</v>
      </c>
      <c r="AS165" s="1">
        <v>1</v>
      </c>
      <c r="AT165" s="1">
        <v>1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</row>
    <row r="166" spans="1:68" ht="13.15" x14ac:dyDescent="0.4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1</v>
      </c>
      <c r="AP166" s="1">
        <v>0</v>
      </c>
      <c r="AQ166" s="1">
        <v>0</v>
      </c>
      <c r="AR166" s="1">
        <v>1</v>
      </c>
      <c r="AS166" s="1">
        <v>0</v>
      </c>
      <c r="AT166" s="1">
        <v>1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</row>
    <row r="167" spans="1:68" ht="13.15" x14ac:dyDescent="0.4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1</v>
      </c>
      <c r="AP167" s="1">
        <v>0</v>
      </c>
      <c r="AQ167" s="1">
        <v>0</v>
      </c>
      <c r="AR167" s="1">
        <v>1</v>
      </c>
      <c r="AS167" s="1">
        <v>0</v>
      </c>
      <c r="AT167" s="1">
        <v>1</v>
      </c>
      <c r="AU167" s="1">
        <v>0</v>
      </c>
      <c r="AV167" s="1">
        <v>1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</row>
    <row r="168" spans="1:68" ht="13.15" x14ac:dyDescent="0.4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1</v>
      </c>
      <c r="AP168" s="1">
        <v>0</v>
      </c>
      <c r="AQ168" s="1">
        <v>0</v>
      </c>
      <c r="AR168" s="1">
        <v>1</v>
      </c>
      <c r="AS168" s="1">
        <v>0</v>
      </c>
      <c r="AT168" s="1">
        <v>1</v>
      </c>
      <c r="AU168" s="1">
        <v>0</v>
      </c>
      <c r="AV168" s="1">
        <v>0</v>
      </c>
      <c r="AW168" s="1">
        <v>0</v>
      </c>
      <c r="AX168" s="1">
        <v>0</v>
      </c>
      <c r="AY168" s="1">
        <v>1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</row>
    <row r="169" spans="1:68" ht="13.15" x14ac:dyDescent="0.4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1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1</v>
      </c>
      <c r="AP169" s="1">
        <v>0</v>
      </c>
      <c r="AQ169" s="1">
        <v>0</v>
      </c>
      <c r="AR169" s="1">
        <v>1</v>
      </c>
      <c r="AS169" s="1">
        <v>0</v>
      </c>
      <c r="AT169" s="1">
        <v>1</v>
      </c>
      <c r="AU169" s="1">
        <v>0</v>
      </c>
      <c r="AV169" s="1">
        <v>0</v>
      </c>
      <c r="AW169" s="1">
        <v>1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</row>
    <row r="170" spans="1:68" ht="13.15" x14ac:dyDescent="0.4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1</v>
      </c>
      <c r="AP170" s="1">
        <v>0</v>
      </c>
      <c r="AQ170" s="1">
        <v>0</v>
      </c>
      <c r="AR170" s="1">
        <v>1</v>
      </c>
      <c r="AS170" s="1">
        <v>0</v>
      </c>
      <c r="AT170" s="1">
        <v>1</v>
      </c>
      <c r="AU170" s="1">
        <v>0</v>
      </c>
      <c r="AV170" s="1">
        <v>1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</row>
    <row r="171" spans="1:68" ht="13.15" x14ac:dyDescent="0.4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1</v>
      </c>
      <c r="AP171" s="1">
        <v>0</v>
      </c>
      <c r="AQ171" s="1">
        <v>0</v>
      </c>
      <c r="AR171" s="1">
        <v>1</v>
      </c>
      <c r="AS171" s="1">
        <v>1</v>
      </c>
      <c r="AT171" s="1">
        <v>1</v>
      </c>
      <c r="AU171" s="1">
        <v>0</v>
      </c>
      <c r="AV171" s="1">
        <v>0</v>
      </c>
      <c r="AW171" s="1">
        <v>1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1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</row>
    <row r="172" spans="1:68" ht="13.15" x14ac:dyDescent="0.4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1</v>
      </c>
      <c r="AP172" s="1">
        <v>0</v>
      </c>
      <c r="AQ172" s="1">
        <v>0</v>
      </c>
      <c r="AR172" s="1">
        <v>1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</row>
    <row r="173" spans="1:68" ht="13.15" x14ac:dyDescent="0.4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1</v>
      </c>
      <c r="AP173" s="1">
        <v>0</v>
      </c>
      <c r="AQ173" s="1">
        <v>0</v>
      </c>
      <c r="AR173" s="1">
        <v>1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</row>
    <row r="174" spans="1:68" ht="13.15" x14ac:dyDescent="0.4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1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1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</row>
    <row r="175" spans="1:68" ht="13.15" x14ac:dyDescent="0.4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</v>
      </c>
      <c r="O175" s="1">
        <v>0</v>
      </c>
      <c r="P175" s="1">
        <v>1</v>
      </c>
      <c r="Q175" s="1">
        <v>1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1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1</v>
      </c>
      <c r="BI175" s="1">
        <v>1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</row>
    <row r="176" spans="1:68" ht="13.15" x14ac:dyDescent="0.4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</row>
    <row r="177" spans="1:68" ht="13.15" x14ac:dyDescent="0.4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1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</row>
    <row r="178" spans="1:68" ht="13.15" x14ac:dyDescent="0.4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1</v>
      </c>
      <c r="AS178" s="1">
        <v>0</v>
      </c>
      <c r="AT178" s="1">
        <v>0</v>
      </c>
      <c r="AU178" s="1">
        <v>0</v>
      </c>
      <c r="AV178" s="1">
        <v>0</v>
      </c>
      <c r="AW178" s="1">
        <v>1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</row>
    <row r="179" spans="1:68" ht="13.15" x14ac:dyDescent="0.4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1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</row>
    <row r="180" spans="1:68" ht="13.15" x14ac:dyDescent="0.4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1</v>
      </c>
      <c r="AS180" s="1">
        <v>0</v>
      </c>
      <c r="AT180" s="1">
        <v>0</v>
      </c>
      <c r="AU180" s="1">
        <v>0</v>
      </c>
      <c r="AV180" s="1">
        <v>0</v>
      </c>
      <c r="AW180" s="1">
        <v>1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</row>
    <row r="181" spans="1:68" ht="13.15" x14ac:dyDescent="0.4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1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1</v>
      </c>
      <c r="AS181" s="1">
        <v>0</v>
      </c>
      <c r="AT181" s="1">
        <v>0</v>
      </c>
      <c r="AU181" s="1">
        <v>0</v>
      </c>
      <c r="AV181" s="1">
        <v>0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</row>
    <row r="182" spans="1:68" ht="13.15" x14ac:dyDescent="0.4">
      <c r="A182" s="1">
        <v>1976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1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1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</row>
    <row r="183" spans="1:68" ht="13.15" x14ac:dyDescent="0.4">
      <c r="A183" s="1">
        <v>1977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</row>
    <row r="184" spans="1:68" ht="13.15" x14ac:dyDescent="0.4">
      <c r="A184" s="1">
        <v>1978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1</v>
      </c>
      <c r="AS184" s="1">
        <v>1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/>
    </row>
    <row r="185" spans="1:68" ht="13.15" x14ac:dyDescent="0.4">
      <c r="A185" s="1">
        <v>1979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1</v>
      </c>
      <c r="AS185" s="1">
        <v>1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/>
    </row>
    <row r="186" spans="1:68" ht="13.15" x14ac:dyDescent="0.4">
      <c r="A186" s="1">
        <v>1980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0</v>
      </c>
      <c r="AT186" s="1">
        <v>0</v>
      </c>
      <c r="AU186" s="1">
        <v>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1</v>
      </c>
      <c r="BG186" s="1">
        <v>0</v>
      </c>
      <c r="BH186" s="1">
        <v>0</v>
      </c>
      <c r="BI186" s="1">
        <v>1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/>
    </row>
    <row r="187" spans="1:68" ht="13.15" x14ac:dyDescent="0.4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1</v>
      </c>
      <c r="AQ187" s="1">
        <v>1</v>
      </c>
      <c r="AR187" s="1">
        <v>1</v>
      </c>
      <c r="AS187" s="1">
        <v>0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1</v>
      </c>
      <c r="AZ187" s="1">
        <v>0</v>
      </c>
      <c r="BA187" s="1">
        <v>0</v>
      </c>
      <c r="BB187" s="1">
        <v>0</v>
      </c>
      <c r="BC187" s="1">
        <v>0</v>
      </c>
      <c r="BD187" s="1">
        <v>1</v>
      </c>
      <c r="BE187" s="1">
        <v>0</v>
      </c>
      <c r="BF187" s="1">
        <v>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/>
    </row>
    <row r="188" spans="1:68" ht="13.15" x14ac:dyDescent="0.4">
      <c r="A188" s="1">
        <v>1982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0</v>
      </c>
      <c r="AW188" s="1">
        <v>0</v>
      </c>
      <c r="AX188" s="1">
        <v>0</v>
      </c>
      <c r="AY188" s="1">
        <v>1</v>
      </c>
      <c r="AZ188" s="1">
        <v>1</v>
      </c>
      <c r="BA188" s="1">
        <v>1</v>
      </c>
      <c r="BB188" s="1">
        <v>0</v>
      </c>
      <c r="BC188" s="1">
        <v>0</v>
      </c>
      <c r="BD188" s="1">
        <v>1</v>
      </c>
      <c r="BE188" s="1">
        <v>1</v>
      </c>
      <c r="BF188" s="1">
        <v>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/>
    </row>
    <row r="189" spans="1:68" ht="13.15" x14ac:dyDescent="0.4">
      <c r="A189" s="1">
        <v>1983</v>
      </c>
      <c r="B189" s="1">
        <v>0</v>
      </c>
      <c r="C189" s="1">
        <v>0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1</v>
      </c>
      <c r="J189" s="1">
        <v>1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1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1</v>
      </c>
      <c r="AQ189" s="1">
        <v>1</v>
      </c>
      <c r="AR189" s="1">
        <v>1</v>
      </c>
      <c r="AS189" s="1">
        <v>0</v>
      </c>
      <c r="AT189" s="1">
        <v>1</v>
      </c>
      <c r="AU189" s="1">
        <v>1</v>
      </c>
      <c r="AV189" s="1">
        <v>1</v>
      </c>
      <c r="AW189" s="1">
        <v>1</v>
      </c>
      <c r="AX189" s="1">
        <v>0</v>
      </c>
      <c r="AY189" s="1">
        <v>1</v>
      </c>
      <c r="AZ189" s="1">
        <v>1</v>
      </c>
      <c r="BA189" s="1">
        <v>1</v>
      </c>
      <c r="BB189" s="1">
        <v>0</v>
      </c>
      <c r="BC189" s="1">
        <v>0</v>
      </c>
      <c r="BD189" s="1">
        <v>1</v>
      </c>
      <c r="BE189" s="1">
        <v>1</v>
      </c>
      <c r="BF189" s="1">
        <v>1</v>
      </c>
      <c r="BG189" s="1">
        <v>1</v>
      </c>
      <c r="BH189" s="1">
        <v>0</v>
      </c>
      <c r="BI189" s="1">
        <v>0</v>
      </c>
      <c r="BJ189" s="1">
        <v>1</v>
      </c>
      <c r="BK189" s="1">
        <v>1</v>
      </c>
      <c r="BL189" s="1">
        <v>0</v>
      </c>
      <c r="BM189" s="1">
        <v>0</v>
      </c>
      <c r="BN189" s="1">
        <v>0</v>
      </c>
      <c r="BO189" s="1">
        <v>0</v>
      </c>
      <c r="BP189" s="1"/>
    </row>
    <row r="190" spans="1:68" ht="13.15" x14ac:dyDescent="0.4">
      <c r="A190" s="1">
        <v>1984</v>
      </c>
      <c r="B190" s="1">
        <v>0</v>
      </c>
      <c r="C190" s="1">
        <v>0</v>
      </c>
      <c r="D190" s="1">
        <v>1</v>
      </c>
      <c r="E190" s="1">
        <v>1</v>
      </c>
      <c r="F190" s="1">
        <v>1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1</v>
      </c>
      <c r="AQ190" s="1">
        <v>0</v>
      </c>
      <c r="AR190" s="1">
        <v>1</v>
      </c>
      <c r="AS190" s="1">
        <v>0</v>
      </c>
      <c r="AT190" s="1">
        <v>1</v>
      </c>
      <c r="AU190" s="1">
        <v>1</v>
      </c>
      <c r="AV190" s="1">
        <v>1</v>
      </c>
      <c r="AW190" s="1">
        <v>1</v>
      </c>
      <c r="AX190" s="1">
        <v>0</v>
      </c>
      <c r="AY190" s="1">
        <v>1</v>
      </c>
      <c r="AZ190" s="1">
        <v>1</v>
      </c>
      <c r="BA190" s="1">
        <v>1</v>
      </c>
      <c r="BB190" s="1">
        <v>0</v>
      </c>
      <c r="BC190" s="1">
        <v>0</v>
      </c>
      <c r="BD190" s="1">
        <v>1</v>
      </c>
      <c r="BE190" s="1">
        <v>1</v>
      </c>
      <c r="BF190" s="1">
        <v>1</v>
      </c>
      <c r="BG190" s="1">
        <v>1</v>
      </c>
      <c r="BH190" s="1">
        <v>0</v>
      </c>
      <c r="BI190" s="1">
        <v>1</v>
      </c>
      <c r="BJ190" s="1">
        <v>1</v>
      </c>
      <c r="BK190" s="1">
        <v>1</v>
      </c>
      <c r="BL190" s="1">
        <v>0</v>
      </c>
      <c r="BM190" s="1">
        <v>0</v>
      </c>
      <c r="BN190" s="1">
        <v>0</v>
      </c>
      <c r="BO190" s="1">
        <v>0</v>
      </c>
      <c r="BP190" s="1"/>
    </row>
    <row r="191" spans="1:68" ht="13.15" x14ac:dyDescent="0.4">
      <c r="A191" s="1">
        <v>1985</v>
      </c>
      <c r="B191" s="1">
        <v>0</v>
      </c>
      <c r="C191" s="1">
        <v>1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1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1</v>
      </c>
      <c r="AQ191" s="1">
        <v>0</v>
      </c>
      <c r="AR191" s="1">
        <v>1</v>
      </c>
      <c r="AS191" s="1">
        <v>0</v>
      </c>
      <c r="AT191" s="1">
        <v>1</v>
      </c>
      <c r="AU191" s="1">
        <v>0</v>
      </c>
      <c r="AV191" s="1">
        <v>1</v>
      </c>
      <c r="AW191" s="1">
        <v>1</v>
      </c>
      <c r="AX191" s="1">
        <v>0</v>
      </c>
      <c r="AY191" s="1">
        <v>1</v>
      </c>
      <c r="AZ191" s="1">
        <v>1</v>
      </c>
      <c r="BA191" s="1">
        <v>1</v>
      </c>
      <c r="BB191" s="1">
        <v>0</v>
      </c>
      <c r="BC191" s="1">
        <v>0</v>
      </c>
      <c r="BD191" s="1">
        <v>1</v>
      </c>
      <c r="BE191" s="1">
        <v>1</v>
      </c>
      <c r="BF191" s="1">
        <v>1</v>
      </c>
      <c r="BG191" s="1">
        <v>1</v>
      </c>
      <c r="BH191" s="1">
        <v>0</v>
      </c>
      <c r="BI191" s="1">
        <v>1</v>
      </c>
      <c r="BJ191" s="1">
        <v>1</v>
      </c>
      <c r="BK191" s="1">
        <v>1</v>
      </c>
      <c r="BL191" s="1">
        <v>0</v>
      </c>
      <c r="BM191" s="1">
        <v>0</v>
      </c>
      <c r="BN191" s="1">
        <v>0</v>
      </c>
      <c r="BO191" s="1">
        <v>0</v>
      </c>
      <c r="BP191" s="1"/>
    </row>
    <row r="192" spans="1:68" ht="13.15" x14ac:dyDescent="0.4">
      <c r="A192" s="1">
        <v>1986</v>
      </c>
      <c r="B192" s="1">
        <v>0</v>
      </c>
      <c r="C192" s="1">
        <v>1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1</v>
      </c>
      <c r="L192" s="1">
        <v>0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</v>
      </c>
      <c r="AQ192" s="1">
        <v>1</v>
      </c>
      <c r="AR192" s="1">
        <v>1</v>
      </c>
      <c r="AS192" s="1">
        <v>0</v>
      </c>
      <c r="AT192" s="1">
        <v>1</v>
      </c>
      <c r="AU192" s="1">
        <v>1</v>
      </c>
      <c r="AV192" s="1">
        <v>1</v>
      </c>
      <c r="AW192" s="1">
        <v>1</v>
      </c>
      <c r="AX192" s="1">
        <v>0</v>
      </c>
      <c r="AY192" s="1">
        <v>1</v>
      </c>
      <c r="AZ192" s="1">
        <v>1</v>
      </c>
      <c r="BA192" s="1">
        <v>1</v>
      </c>
      <c r="BB192" s="1">
        <v>0</v>
      </c>
      <c r="BC192" s="1">
        <v>1</v>
      </c>
      <c r="BD192" s="1">
        <v>1</v>
      </c>
      <c r="BE192" s="1">
        <v>1</v>
      </c>
      <c r="BF192" s="1">
        <v>1</v>
      </c>
      <c r="BG192" s="1">
        <v>1</v>
      </c>
      <c r="BH192" s="1">
        <v>1</v>
      </c>
      <c r="BI192" s="1">
        <v>1</v>
      </c>
      <c r="BJ192" s="1">
        <v>0</v>
      </c>
      <c r="BK192" s="1">
        <v>1</v>
      </c>
      <c r="BL192" s="1">
        <v>0</v>
      </c>
      <c r="BM192" s="1">
        <v>0</v>
      </c>
      <c r="BN192" s="1">
        <v>0</v>
      </c>
      <c r="BO192" s="1">
        <v>0</v>
      </c>
      <c r="BP192" s="1"/>
    </row>
    <row r="193" spans="1:68" ht="13.15" x14ac:dyDescent="0.4">
      <c r="A193" s="1">
        <v>1987</v>
      </c>
      <c r="B193" s="1">
        <v>0</v>
      </c>
      <c r="C193" s="1">
        <v>1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1</v>
      </c>
      <c r="K193" s="1">
        <v>1</v>
      </c>
      <c r="L193" s="1">
        <v>0</v>
      </c>
      <c r="M193" s="1">
        <v>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1</v>
      </c>
      <c r="AU193" s="1">
        <v>1</v>
      </c>
      <c r="AV193" s="1">
        <v>1</v>
      </c>
      <c r="AW193" s="1">
        <v>1</v>
      </c>
      <c r="AX193" s="1">
        <v>0</v>
      </c>
      <c r="AY193" s="1">
        <v>1</v>
      </c>
      <c r="AZ193" s="1">
        <v>1</v>
      </c>
      <c r="BA193" s="1">
        <v>1</v>
      </c>
      <c r="BB193" s="1">
        <v>0</v>
      </c>
      <c r="BC193" s="1">
        <v>0</v>
      </c>
      <c r="BD193" s="1">
        <v>1</v>
      </c>
      <c r="BE193" s="1">
        <v>1</v>
      </c>
      <c r="BF193" s="1">
        <v>1</v>
      </c>
      <c r="BG193" s="1">
        <v>1</v>
      </c>
      <c r="BH193" s="1">
        <v>1</v>
      </c>
      <c r="BI193" s="1">
        <v>1</v>
      </c>
      <c r="BJ193" s="1">
        <v>1</v>
      </c>
      <c r="BK193" s="1">
        <v>1</v>
      </c>
      <c r="BL193" s="1">
        <v>0</v>
      </c>
      <c r="BM193" s="1">
        <v>0</v>
      </c>
      <c r="BN193" s="1">
        <v>0</v>
      </c>
      <c r="BO193" s="1">
        <v>0</v>
      </c>
      <c r="BP193" s="1"/>
    </row>
    <row r="194" spans="1:68" ht="13.15" x14ac:dyDescent="0.4">
      <c r="A194" s="1">
        <v>1988</v>
      </c>
      <c r="B194" s="1">
        <v>0</v>
      </c>
      <c r="C194" s="1">
        <v>1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1</v>
      </c>
      <c r="J194" s="1">
        <v>1</v>
      </c>
      <c r="K194" s="1">
        <v>0</v>
      </c>
      <c r="L194" s="1">
        <v>0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</v>
      </c>
      <c r="AQ194" s="1">
        <v>0</v>
      </c>
      <c r="AR194" s="1">
        <v>0</v>
      </c>
      <c r="AS194" s="1">
        <v>0</v>
      </c>
      <c r="AT194" s="1">
        <v>1</v>
      </c>
      <c r="AU194" s="1">
        <v>1</v>
      </c>
      <c r="AV194" s="1">
        <v>1</v>
      </c>
      <c r="AW194" s="1">
        <v>1</v>
      </c>
      <c r="AX194" s="1">
        <v>0</v>
      </c>
      <c r="AY194" s="1">
        <v>1</v>
      </c>
      <c r="AZ194" s="1">
        <v>1</v>
      </c>
      <c r="BA194" s="1">
        <v>1</v>
      </c>
      <c r="BB194" s="1">
        <v>0</v>
      </c>
      <c r="BC194" s="1">
        <v>0</v>
      </c>
      <c r="BD194" s="1">
        <v>1</v>
      </c>
      <c r="BE194" s="1">
        <v>1</v>
      </c>
      <c r="BF194" s="1">
        <v>1</v>
      </c>
      <c r="BG194" s="1">
        <v>1</v>
      </c>
      <c r="BH194" s="1">
        <v>1</v>
      </c>
      <c r="BI194" s="1">
        <v>1</v>
      </c>
      <c r="BJ194" s="1">
        <v>0</v>
      </c>
      <c r="BK194" s="1">
        <v>1</v>
      </c>
      <c r="BL194" s="1">
        <v>0</v>
      </c>
      <c r="BM194" s="1">
        <v>0</v>
      </c>
      <c r="BN194" s="1">
        <v>0</v>
      </c>
      <c r="BO194" s="1">
        <v>0</v>
      </c>
      <c r="BP194" s="1"/>
    </row>
    <row r="195" spans="1:68" ht="13.15" x14ac:dyDescent="0.4">
      <c r="A195" s="1">
        <v>1989</v>
      </c>
      <c r="B195" s="1">
        <v>0</v>
      </c>
      <c r="C195" s="1">
        <v>1</v>
      </c>
      <c r="D195" s="1">
        <v>1</v>
      </c>
      <c r="E195" s="1">
        <v>1</v>
      </c>
      <c r="F195" s="1">
        <v>0</v>
      </c>
      <c r="G195" s="1">
        <v>0</v>
      </c>
      <c r="H195" s="1">
        <v>0</v>
      </c>
      <c r="I195" s="1">
        <v>1</v>
      </c>
      <c r="J195" s="1">
        <v>1</v>
      </c>
      <c r="K195" s="1">
        <v>1</v>
      </c>
      <c r="L195" s="1">
        <v>0</v>
      </c>
      <c r="M195" s="1">
        <v>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1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1</v>
      </c>
      <c r="AW195" s="1">
        <v>1</v>
      </c>
      <c r="AX195" s="1">
        <v>0</v>
      </c>
      <c r="AY195" s="1">
        <v>1</v>
      </c>
      <c r="AZ195" s="1">
        <v>1</v>
      </c>
      <c r="BA195" s="1">
        <v>1</v>
      </c>
      <c r="BB195" s="1">
        <v>0</v>
      </c>
      <c r="BC195" s="1">
        <v>1</v>
      </c>
      <c r="BD195" s="1">
        <v>1</v>
      </c>
      <c r="BE195" s="1">
        <v>1</v>
      </c>
      <c r="BF195" s="1">
        <v>1</v>
      </c>
      <c r="BG195" s="1">
        <v>1</v>
      </c>
      <c r="BH195" s="1">
        <v>1</v>
      </c>
      <c r="BI195" s="1">
        <v>1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/>
    </row>
    <row r="196" spans="1:68" ht="13.15" x14ac:dyDescent="0.4">
      <c r="A196" s="1">
        <v>1990</v>
      </c>
      <c r="B196" s="1">
        <v>0</v>
      </c>
      <c r="C196" s="1">
        <v>1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1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</v>
      </c>
      <c r="AQ196" s="1">
        <v>0</v>
      </c>
      <c r="AR196" s="1">
        <v>0</v>
      </c>
      <c r="AS196" s="1">
        <v>0</v>
      </c>
      <c r="AT196" s="1">
        <v>1</v>
      </c>
      <c r="AU196" s="1">
        <v>1</v>
      </c>
      <c r="AV196" s="1">
        <v>1</v>
      </c>
      <c r="AW196" s="1">
        <v>1</v>
      </c>
      <c r="AX196" s="1">
        <v>0</v>
      </c>
      <c r="AY196" s="1">
        <v>1</v>
      </c>
      <c r="AZ196" s="1">
        <v>1</v>
      </c>
      <c r="BA196" s="1">
        <v>1</v>
      </c>
      <c r="BB196" s="1">
        <v>0</v>
      </c>
      <c r="BC196" s="1">
        <v>0</v>
      </c>
      <c r="BD196" s="1">
        <v>1</v>
      </c>
      <c r="BE196" s="1">
        <v>1</v>
      </c>
      <c r="BF196" s="1">
        <v>1</v>
      </c>
      <c r="BG196" s="1">
        <v>1</v>
      </c>
      <c r="BH196" s="1">
        <v>1</v>
      </c>
      <c r="BI196" s="1">
        <v>1</v>
      </c>
      <c r="BJ196" s="1">
        <v>1</v>
      </c>
      <c r="BK196" s="1">
        <v>1</v>
      </c>
      <c r="BL196" s="1">
        <v>0</v>
      </c>
      <c r="BM196" s="1">
        <v>0</v>
      </c>
      <c r="BN196" s="1">
        <v>0</v>
      </c>
      <c r="BO196" s="1">
        <v>0</v>
      </c>
      <c r="BP196" s="1"/>
    </row>
    <row r="197" spans="1:68" ht="13.15" x14ac:dyDescent="0.4">
      <c r="A197" s="1">
        <v>1991</v>
      </c>
      <c r="B197" s="1">
        <v>1</v>
      </c>
      <c r="C197" s="1">
        <v>1</v>
      </c>
      <c r="D197" s="1">
        <v>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1</v>
      </c>
      <c r="AQ197" s="1">
        <v>0</v>
      </c>
      <c r="AR197" s="1">
        <v>1</v>
      </c>
      <c r="AS197" s="1">
        <v>0</v>
      </c>
      <c r="AT197" s="1">
        <v>1</v>
      </c>
      <c r="AU197" s="1">
        <v>1</v>
      </c>
      <c r="AV197" s="1">
        <v>1</v>
      </c>
      <c r="AW197" s="1">
        <v>0</v>
      </c>
      <c r="AX197" s="1">
        <v>0</v>
      </c>
      <c r="AY197" s="1">
        <v>0</v>
      </c>
      <c r="AZ197" s="1">
        <v>1</v>
      </c>
      <c r="BA197" s="1">
        <v>1</v>
      </c>
      <c r="BB197" s="1">
        <v>0</v>
      </c>
      <c r="BC197" s="1">
        <v>0</v>
      </c>
      <c r="BD197" s="1">
        <v>1</v>
      </c>
      <c r="BE197" s="1">
        <v>0</v>
      </c>
      <c r="BF197" s="1">
        <v>1</v>
      </c>
      <c r="BG197" s="1">
        <v>1</v>
      </c>
      <c r="BH197" s="1">
        <v>1</v>
      </c>
      <c r="BI197" s="1">
        <v>1</v>
      </c>
      <c r="BJ197" s="1">
        <v>1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/>
    </row>
    <row r="198" spans="1:68" ht="13.15" x14ac:dyDescent="0.4">
      <c r="A198" s="1">
        <v>1992</v>
      </c>
      <c r="B198" s="1">
        <v>1</v>
      </c>
      <c r="C198" s="1">
        <v>1</v>
      </c>
      <c r="D198" s="1">
        <v>1</v>
      </c>
      <c r="E198" s="1">
        <v>1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</v>
      </c>
      <c r="AQ198" s="1">
        <v>0</v>
      </c>
      <c r="AR198" s="1">
        <v>1</v>
      </c>
      <c r="AS198" s="1">
        <v>0</v>
      </c>
      <c r="AT198" s="1">
        <v>1</v>
      </c>
      <c r="AU198" s="1">
        <v>1</v>
      </c>
      <c r="AV198" s="1">
        <v>1</v>
      </c>
      <c r="AW198" s="1">
        <v>0</v>
      </c>
      <c r="AX198" s="1">
        <v>0</v>
      </c>
      <c r="AY198" s="1">
        <v>0</v>
      </c>
      <c r="AZ198" s="1">
        <v>1</v>
      </c>
      <c r="BA198" s="1">
        <v>1</v>
      </c>
      <c r="BB198" s="1">
        <v>0</v>
      </c>
      <c r="BC198" s="1">
        <v>0</v>
      </c>
      <c r="BD198" s="1">
        <v>1</v>
      </c>
      <c r="BE198" s="1">
        <v>0</v>
      </c>
      <c r="BF198" s="1">
        <v>1</v>
      </c>
      <c r="BG198" s="1">
        <v>1</v>
      </c>
      <c r="BH198" s="1">
        <v>1</v>
      </c>
      <c r="BI198" s="1">
        <v>1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/>
    </row>
    <row r="199" spans="1:68" ht="13.15" x14ac:dyDescent="0.4">
      <c r="A199" s="1">
        <v>1993</v>
      </c>
      <c r="B199" s="1">
        <v>1</v>
      </c>
      <c r="C199" s="1">
        <v>1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1</v>
      </c>
      <c r="AQ199" s="1">
        <v>0</v>
      </c>
      <c r="AR199" s="1">
        <v>1</v>
      </c>
      <c r="AS199" s="1">
        <v>0</v>
      </c>
      <c r="AT199" s="1">
        <v>1</v>
      </c>
      <c r="AU199" s="1">
        <v>1</v>
      </c>
      <c r="AV199" s="1">
        <v>1</v>
      </c>
      <c r="AW199" s="1">
        <v>0</v>
      </c>
      <c r="AX199" s="1">
        <v>0</v>
      </c>
      <c r="AY199" s="1">
        <v>0</v>
      </c>
      <c r="AZ199" s="1">
        <v>1</v>
      </c>
      <c r="BA199" s="1">
        <v>1</v>
      </c>
      <c r="BB199" s="1">
        <v>0</v>
      </c>
      <c r="BC199" s="1">
        <v>0</v>
      </c>
      <c r="BD199" s="1">
        <v>1</v>
      </c>
      <c r="BE199" s="1">
        <v>0</v>
      </c>
      <c r="BF199" s="1">
        <v>1</v>
      </c>
      <c r="BG199" s="1">
        <v>1</v>
      </c>
      <c r="BH199" s="1">
        <v>0</v>
      </c>
      <c r="BI199" s="1">
        <v>1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/>
    </row>
    <row r="200" spans="1:68" ht="13.15" x14ac:dyDescent="0.4">
      <c r="A200" s="1">
        <v>1994</v>
      </c>
      <c r="B200" s="1">
        <v>1</v>
      </c>
      <c r="C200" s="1">
        <v>1</v>
      </c>
      <c r="D200" s="1">
        <v>1</v>
      </c>
      <c r="E200" s="1">
        <v>1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1</v>
      </c>
      <c r="AQ200" s="1">
        <v>0</v>
      </c>
      <c r="AR200" s="1">
        <v>1</v>
      </c>
      <c r="AS200" s="1">
        <v>0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0</v>
      </c>
      <c r="AZ200" s="1">
        <v>1</v>
      </c>
      <c r="BA200" s="1">
        <v>1</v>
      </c>
      <c r="BB200" s="1">
        <v>0</v>
      </c>
      <c r="BC200" s="1">
        <v>0</v>
      </c>
      <c r="BD200" s="1">
        <v>1</v>
      </c>
      <c r="BE200" s="1">
        <v>0</v>
      </c>
      <c r="BF200" s="1">
        <v>1</v>
      </c>
      <c r="BG200" s="1">
        <v>1</v>
      </c>
      <c r="BH200" s="1">
        <v>0</v>
      </c>
      <c r="BI200" s="1">
        <v>1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/>
    </row>
    <row r="201" spans="1:68" ht="13.15" x14ac:dyDescent="0.4">
      <c r="A201" s="1">
        <v>1995</v>
      </c>
      <c r="B201" s="1">
        <v>1</v>
      </c>
      <c r="C201" s="1">
        <v>1</v>
      </c>
      <c r="D201" s="1">
        <v>1</v>
      </c>
      <c r="E201" s="1">
        <v>1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1</v>
      </c>
      <c r="AS201" s="1">
        <v>0</v>
      </c>
      <c r="AT201" s="1">
        <v>0</v>
      </c>
      <c r="AU201" s="1">
        <v>1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1</v>
      </c>
      <c r="BB201" s="1">
        <v>0</v>
      </c>
      <c r="BC201" s="1">
        <v>0</v>
      </c>
      <c r="BD201" s="1">
        <v>1</v>
      </c>
      <c r="BE201" s="1">
        <v>0</v>
      </c>
      <c r="BF201" s="1">
        <v>1</v>
      </c>
      <c r="BG201" s="1">
        <v>1</v>
      </c>
      <c r="BH201" s="1">
        <v>0</v>
      </c>
      <c r="BI201" s="1">
        <v>1</v>
      </c>
      <c r="BJ201" s="1">
        <v>0</v>
      </c>
      <c r="BK201" s="1">
        <v>1</v>
      </c>
      <c r="BL201" s="1">
        <v>0</v>
      </c>
      <c r="BM201" s="1">
        <v>0</v>
      </c>
      <c r="BN201" s="1">
        <v>0</v>
      </c>
      <c r="BO201" s="1">
        <v>0</v>
      </c>
      <c r="BP201" s="1"/>
    </row>
    <row r="202" spans="1:68" ht="13.15" x14ac:dyDescent="0.4">
      <c r="A202" s="1">
        <v>1996</v>
      </c>
      <c r="B202" s="1">
        <v>1</v>
      </c>
      <c r="C202" s="1">
        <v>1</v>
      </c>
      <c r="D202" s="1">
        <v>1</v>
      </c>
      <c r="E202" s="1">
        <v>1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1</v>
      </c>
      <c r="AS202" s="1">
        <v>0</v>
      </c>
      <c r="AT202" s="1">
        <v>0</v>
      </c>
      <c r="AU202" s="1">
        <v>1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1</v>
      </c>
      <c r="BE202" s="1">
        <v>0</v>
      </c>
      <c r="BF202" s="1">
        <v>1</v>
      </c>
      <c r="BG202" s="1">
        <v>1</v>
      </c>
      <c r="BH202" s="1">
        <v>0</v>
      </c>
      <c r="BI202" s="1">
        <v>1</v>
      </c>
      <c r="BJ202" s="1">
        <v>0</v>
      </c>
      <c r="BK202" s="1">
        <v>1</v>
      </c>
      <c r="BL202" s="1">
        <v>0</v>
      </c>
      <c r="BM202" s="1">
        <v>0</v>
      </c>
      <c r="BN202" s="1">
        <v>0</v>
      </c>
      <c r="BO202" s="1">
        <v>0</v>
      </c>
      <c r="BP202" s="1"/>
    </row>
    <row r="203" spans="1:68" ht="13.15" x14ac:dyDescent="0.4">
      <c r="A203" s="1">
        <v>1997</v>
      </c>
      <c r="B203" s="1">
        <v>0</v>
      </c>
      <c r="C203" s="1">
        <v>1</v>
      </c>
      <c r="D203" s="1">
        <v>1</v>
      </c>
      <c r="E203" s="1">
        <v>1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1</v>
      </c>
      <c r="AS203" s="1">
        <v>0</v>
      </c>
      <c r="AT203" s="1">
        <v>0</v>
      </c>
      <c r="AU203" s="1">
        <v>1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1</v>
      </c>
      <c r="BE203" s="1">
        <v>0</v>
      </c>
      <c r="BF203" s="1">
        <v>1</v>
      </c>
      <c r="BG203" s="1">
        <v>0</v>
      </c>
      <c r="BH203" s="1">
        <v>0</v>
      </c>
      <c r="BI203" s="1">
        <v>1</v>
      </c>
      <c r="BJ203" s="1">
        <v>0</v>
      </c>
      <c r="BK203" s="1">
        <v>1</v>
      </c>
      <c r="BL203" s="1">
        <v>0</v>
      </c>
      <c r="BM203" s="1">
        <v>0</v>
      </c>
      <c r="BN203" s="1">
        <v>0</v>
      </c>
      <c r="BO203" s="1">
        <v>0</v>
      </c>
      <c r="BP203" s="1"/>
    </row>
    <row r="204" spans="1:68" ht="13.15" x14ac:dyDescent="0.4">
      <c r="A204" s="1">
        <v>1998</v>
      </c>
      <c r="B204" s="1">
        <v>0</v>
      </c>
      <c r="C204" s="1">
        <v>1</v>
      </c>
      <c r="D204" s="1">
        <v>1</v>
      </c>
      <c r="E204" s="1">
        <v>1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1</v>
      </c>
      <c r="BE204" s="1">
        <v>0</v>
      </c>
      <c r="BF204" s="1">
        <v>1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</row>
    <row r="205" spans="1:68" ht="13.15" x14ac:dyDescent="0.4">
      <c r="A205" s="1">
        <v>1999</v>
      </c>
      <c r="B205" s="1">
        <v>0</v>
      </c>
      <c r="C205" s="1">
        <v>1</v>
      </c>
      <c r="D205" s="1">
        <v>1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1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1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</row>
    <row r="206" spans="1:68" ht="13.15" x14ac:dyDescent="0.4">
      <c r="A206" s="1">
        <v>2000</v>
      </c>
      <c r="B206" s="1">
        <v>0</v>
      </c>
      <c r="C206" s="1">
        <v>1</v>
      </c>
      <c r="D206" s="1">
        <v>1</v>
      </c>
      <c r="E206" s="1">
        <v>1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1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1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</row>
    <row r="207" spans="1:68" ht="13.15" x14ac:dyDescent="0.4">
      <c r="A207" s="1">
        <v>2001</v>
      </c>
      <c r="B207" s="1">
        <v>0</v>
      </c>
      <c r="C207" s="1">
        <v>1</v>
      </c>
      <c r="D207" s="1">
        <v>1</v>
      </c>
      <c r="E207" s="1">
        <v>1</v>
      </c>
      <c r="F207" s="1">
        <v>0</v>
      </c>
      <c r="G207" s="1">
        <v>1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</row>
    <row r="208" spans="1:68" ht="13.15" x14ac:dyDescent="0.4">
      <c r="A208" s="1">
        <v>2002</v>
      </c>
      <c r="B208" s="1">
        <v>0</v>
      </c>
      <c r="C208" s="1">
        <v>1</v>
      </c>
      <c r="D208" s="1">
        <v>1</v>
      </c>
      <c r="E208" s="1">
        <v>1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0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1</v>
      </c>
      <c r="BE208" s="1">
        <v>0</v>
      </c>
      <c r="BF208" s="1">
        <v>1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</row>
    <row r="209" spans="1:68" ht="13.15" x14ac:dyDescent="0.4">
      <c r="A209" s="1">
        <v>2003</v>
      </c>
      <c r="B209" s="1">
        <v>0</v>
      </c>
      <c r="C209" s="1">
        <v>1</v>
      </c>
      <c r="D209" s="1">
        <v>1</v>
      </c>
      <c r="E209" s="1">
        <v>1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1</v>
      </c>
      <c r="BE209" s="1">
        <v>0</v>
      </c>
      <c r="BF209" s="1">
        <v>1</v>
      </c>
      <c r="BG209" s="1">
        <v>0</v>
      </c>
      <c r="BH209" s="1">
        <v>1</v>
      </c>
      <c r="BI209" s="1">
        <v>0</v>
      </c>
      <c r="BJ209" s="1">
        <v>1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</row>
    <row r="210" spans="1:68" ht="13.15" x14ac:dyDescent="0.4">
      <c r="A210" s="1">
        <v>2004</v>
      </c>
      <c r="B210" s="1">
        <v>0</v>
      </c>
      <c r="C210" s="1">
        <v>0</v>
      </c>
      <c r="D210" s="1">
        <v>1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1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1</v>
      </c>
      <c r="BE210" s="1">
        <v>0</v>
      </c>
      <c r="BF210" s="1">
        <v>1</v>
      </c>
      <c r="BG210" s="1">
        <v>0</v>
      </c>
      <c r="BH210" s="1">
        <v>1</v>
      </c>
      <c r="BI210" s="1">
        <v>0</v>
      </c>
      <c r="BJ210" s="1">
        <v>0</v>
      </c>
      <c r="BK210" s="1">
        <v>1</v>
      </c>
      <c r="BL210" s="1">
        <v>0</v>
      </c>
      <c r="BM210" s="1">
        <v>0</v>
      </c>
      <c r="BN210" s="1">
        <v>0</v>
      </c>
      <c r="BO210" s="1">
        <v>0</v>
      </c>
      <c r="BP210" s="1"/>
    </row>
    <row r="211" spans="1:68" ht="13.15" x14ac:dyDescent="0.4">
      <c r="A211" s="1">
        <v>2005</v>
      </c>
      <c r="B211" s="1">
        <v>0</v>
      </c>
      <c r="C211" s="1">
        <v>0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1</v>
      </c>
      <c r="BA211" s="1">
        <v>0</v>
      </c>
      <c r="BB211" s="1">
        <v>0</v>
      </c>
      <c r="BC211" s="1">
        <v>0</v>
      </c>
      <c r="BD211" s="1">
        <v>1</v>
      </c>
      <c r="BE211" s="1">
        <v>0</v>
      </c>
      <c r="BF211" s="1">
        <v>1</v>
      </c>
      <c r="BG211" s="1">
        <v>0</v>
      </c>
      <c r="BH211" s="1">
        <v>0</v>
      </c>
      <c r="BI211" s="1">
        <v>0</v>
      </c>
      <c r="BJ211" s="1">
        <v>0</v>
      </c>
      <c r="BK211" s="1">
        <v>1</v>
      </c>
      <c r="BL211" s="1">
        <v>0</v>
      </c>
      <c r="BM211" s="1">
        <v>0</v>
      </c>
      <c r="BN211" s="1">
        <v>0</v>
      </c>
      <c r="BO211" s="1">
        <v>0</v>
      </c>
      <c r="BP211" s="1"/>
    </row>
    <row r="212" spans="1:68" ht="13.15" x14ac:dyDescent="0.4">
      <c r="A212" s="1">
        <v>2006</v>
      </c>
      <c r="B212" s="1">
        <v>0</v>
      </c>
      <c r="C212" s="1">
        <v>0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1</v>
      </c>
      <c r="BE212" s="1">
        <v>0</v>
      </c>
      <c r="BF212" s="1">
        <v>1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</row>
    <row r="213" spans="1:68" ht="13.15" x14ac:dyDescent="0.4">
      <c r="A213" s="1">
        <v>2007</v>
      </c>
      <c r="B213" s="1">
        <v>0</v>
      </c>
      <c r="C213" s="1">
        <v>0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1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/>
    </row>
    <row r="214" spans="1:68" ht="13.5" thickBot="1" x14ac:dyDescent="0.45">
      <c r="A214" s="1">
        <v>2008</v>
      </c>
      <c r="B214" s="1">
        <v>0</v>
      </c>
      <c r="C214" s="1">
        <v>0</v>
      </c>
      <c r="D214" s="1">
        <v>1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1</v>
      </c>
      <c r="BB214" s="1">
        <v>0</v>
      </c>
      <c r="BC214" s="1">
        <v>0</v>
      </c>
      <c r="BD214" s="1">
        <v>0</v>
      </c>
      <c r="BE214" s="1">
        <v>0</v>
      </c>
      <c r="BF214" s="1">
        <v>1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/>
    </row>
    <row r="215" spans="1:68" ht="13.5" thickTop="1" x14ac:dyDescent="0.4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</row>
    <row r="216" spans="1:68" ht="13.15" x14ac:dyDescent="0.4">
      <c r="A216" s="7" t="s">
        <v>82</v>
      </c>
      <c r="B216" s="7">
        <f>SUM(B168:B212)</f>
        <v>6</v>
      </c>
      <c r="C216" s="7">
        <f>SUM(C181:C212)</f>
        <v>19</v>
      </c>
      <c r="D216" s="7">
        <f>SUM(D166:D212)</f>
        <v>25</v>
      </c>
      <c r="E216" s="7">
        <f>SUM(E166:E212)</f>
        <v>23</v>
      </c>
      <c r="F216" s="7">
        <f>SUM(F128:F212)</f>
        <v>1</v>
      </c>
      <c r="G216" s="7">
        <f>SUM(G169:G212)</f>
        <v>10</v>
      </c>
      <c r="H216" s="7">
        <f>SUM(H174:H212)</f>
        <v>0</v>
      </c>
      <c r="I216" s="7">
        <f>SUM(I162:I212)</f>
        <v>6</v>
      </c>
      <c r="J216" s="7">
        <f>SUM(J166:J212)</f>
        <v>14</v>
      </c>
      <c r="K216" s="7">
        <f>SUM(K116:K212)</f>
        <v>5</v>
      </c>
      <c r="L216" s="7">
        <f>SUM(L163:L212)</f>
        <v>6</v>
      </c>
      <c r="M216" s="7">
        <f>SUM(M170:M212)</f>
        <v>12</v>
      </c>
      <c r="N216" s="7">
        <f>SUM(N171:N212)</f>
        <v>17</v>
      </c>
      <c r="O216" s="7">
        <f>SUM(O6:O212)</f>
        <v>27</v>
      </c>
      <c r="P216" s="7">
        <f>SUM(P153:P212)</f>
        <v>7</v>
      </c>
      <c r="Q216" s="7">
        <f>SUM(Q155:Q212)</f>
        <v>8</v>
      </c>
      <c r="R216" s="7">
        <f>SUM(R6:R212)</f>
        <v>11</v>
      </c>
      <c r="S216" s="7">
        <f>SUM(S151:S212)</f>
        <v>0</v>
      </c>
      <c r="T216" s="7">
        <f>SUM(T163:T212)</f>
        <v>0</v>
      </c>
      <c r="U216" s="7">
        <f>SUM(U6:U212)</f>
        <v>5</v>
      </c>
      <c r="V216" s="7">
        <f>SUM(V152:V212)</f>
        <v>10</v>
      </c>
      <c r="W216" s="7">
        <f>SUM(W171:W212)</f>
        <v>0</v>
      </c>
      <c r="X216" s="7">
        <f>SUM(X154:X212)</f>
        <v>4</v>
      </c>
      <c r="Y216" s="7">
        <f>SUM(Y155:Y212)</f>
        <v>0</v>
      </c>
      <c r="Z216" s="7">
        <f>SUM(Z6:Z212)</f>
        <v>0</v>
      </c>
      <c r="AA216" s="7">
        <f>SUM(AA6:AA212)</f>
        <v>36</v>
      </c>
      <c r="AB216" s="7">
        <f>SUM(AB36:AB212)</f>
        <v>0</v>
      </c>
      <c r="AC216" s="7">
        <f>SUM(AC6:AC212)</f>
        <v>0</v>
      </c>
      <c r="AD216" s="7">
        <f>SUM(AD123:AD212)</f>
        <v>0</v>
      </c>
      <c r="AE216" s="7">
        <f>SUM(AE6:AE212)</f>
        <v>1</v>
      </c>
      <c r="AF216" s="7">
        <f>SUM(AF6:AF212)</f>
        <v>27</v>
      </c>
      <c r="AG216" s="7">
        <f>SUM(AG35:AG212)</f>
        <v>87</v>
      </c>
      <c r="AH216" s="7">
        <f>SUM(AH6:AH212)</f>
        <v>7</v>
      </c>
      <c r="AI216" s="7">
        <f>SUM(AI6:AI212)</f>
        <v>13</v>
      </c>
      <c r="AJ216" s="7">
        <f>SUM(AJ111:AJ212)</f>
        <v>0</v>
      </c>
      <c r="AK216" s="7">
        <f>SUM(AK6:AK212)</f>
        <v>23</v>
      </c>
      <c r="AL216" s="7">
        <f>SUM(AL6:AL212)</f>
        <v>50</v>
      </c>
      <c r="AM216" s="7">
        <f>SUM(AM6:AM212)</f>
        <v>1</v>
      </c>
      <c r="AN216" s="7">
        <f>SUM(AN6:AN212)</f>
        <v>0</v>
      </c>
      <c r="AO216" s="7">
        <f>SUM(AO124:AO212)</f>
        <v>33</v>
      </c>
      <c r="AP216" s="7">
        <f>SUM(AP124:AP212)</f>
        <v>29</v>
      </c>
      <c r="AQ216" s="7">
        <f>SUM(AQ84:AQ212)</f>
        <v>30</v>
      </c>
      <c r="AR216" s="7">
        <f>SUM(AR6:AR212)</f>
        <v>81</v>
      </c>
      <c r="AS216" s="7">
        <f>SUM(AS6:AS212)</f>
        <v>32</v>
      </c>
      <c r="AT216" s="7">
        <f>SUM(AT22:AT212)</f>
        <v>62</v>
      </c>
      <c r="AU216" s="7">
        <f>SUM(AU31:AU212)</f>
        <v>40</v>
      </c>
      <c r="AV216" s="7">
        <f>SUM(AV28:AV212)</f>
        <v>43</v>
      </c>
      <c r="AW216" s="7">
        <f>SUM(AW24:AW212)</f>
        <v>52</v>
      </c>
      <c r="AX216" s="7">
        <f>SUM(AX25:AX212)</f>
        <v>68</v>
      </c>
      <c r="AY216" s="7">
        <f>SUM(AY27:AY212)</f>
        <v>71</v>
      </c>
      <c r="AZ216" s="7">
        <f>SUM(AZ51:AZ212)</f>
        <v>47</v>
      </c>
      <c r="BA216" s="7">
        <f>SUM(BA36:BA212)</f>
        <v>103</v>
      </c>
      <c r="BB216" s="7">
        <f>SUM(BB27:BB212)</f>
        <v>49</v>
      </c>
      <c r="BC216" s="7">
        <f>SUM(BC27:BC212)</f>
        <v>64</v>
      </c>
      <c r="BD216" s="7">
        <f>SUM(BD27:BD212)</f>
        <v>119</v>
      </c>
      <c r="BE216" s="7">
        <f>SUM(BE27:BE212)</f>
        <v>84</v>
      </c>
      <c r="BF216" s="7">
        <f>SUM(BF27:BF212)</f>
        <v>87</v>
      </c>
      <c r="BG216" s="7">
        <f>SUM(BG109:BG212)</f>
        <v>29</v>
      </c>
      <c r="BH216" s="7">
        <f>SUM(BH17:BH212)</f>
        <v>45</v>
      </c>
      <c r="BI216" s="7">
        <f>SUM(BI27:BI212)</f>
        <v>76</v>
      </c>
      <c r="BJ216" s="7">
        <f>SUM(BJ17:BJ212)</f>
        <v>25</v>
      </c>
      <c r="BK216" s="7">
        <f>SUM(BK36:BK212)</f>
        <v>64</v>
      </c>
      <c r="BL216" s="7">
        <f>SUM(BL73:BL212)</f>
        <v>0</v>
      </c>
      <c r="BM216" s="7">
        <f>SUM(BM6:BM212)</f>
        <v>0</v>
      </c>
      <c r="BN216" s="7">
        <f>SUM(BN107:BN212)</f>
        <v>0</v>
      </c>
      <c r="BO216" s="7">
        <f>SUM(BO113:BO212)</f>
        <v>0</v>
      </c>
      <c r="BP216" s="1"/>
    </row>
    <row r="217" spans="1:68" ht="13.15" x14ac:dyDescent="0.4">
      <c r="A217" s="7" t="s">
        <v>77</v>
      </c>
      <c r="B217" s="7">
        <f t="shared" ref="B217:BL217" si="0">2006-(IF(B$5&gt;1800,B$5,1800))+1</f>
        <v>45</v>
      </c>
      <c r="C217" s="7">
        <f t="shared" si="0"/>
        <v>32</v>
      </c>
      <c r="D217" s="7">
        <f t="shared" si="0"/>
        <v>47</v>
      </c>
      <c r="E217" s="7">
        <f t="shared" si="0"/>
        <v>47</v>
      </c>
      <c r="F217" s="7">
        <f t="shared" si="0"/>
        <v>85</v>
      </c>
      <c r="G217" s="7">
        <f t="shared" si="0"/>
        <v>44</v>
      </c>
      <c r="H217" s="7">
        <f t="shared" si="0"/>
        <v>39</v>
      </c>
      <c r="I217" s="7">
        <f t="shared" si="0"/>
        <v>51</v>
      </c>
      <c r="J217" s="7">
        <f t="shared" si="0"/>
        <v>47</v>
      </c>
      <c r="K217" s="7">
        <f t="shared" si="0"/>
        <v>97</v>
      </c>
      <c r="L217" s="7">
        <f t="shared" si="0"/>
        <v>50</v>
      </c>
      <c r="M217" s="7">
        <f t="shared" si="0"/>
        <v>43</v>
      </c>
      <c r="N217" s="7">
        <f t="shared" si="0"/>
        <v>42</v>
      </c>
      <c r="O217" s="7">
        <f t="shared" si="0"/>
        <v>207</v>
      </c>
      <c r="P217" s="7">
        <f t="shared" si="0"/>
        <v>60</v>
      </c>
      <c r="Q217" s="7">
        <f t="shared" si="0"/>
        <v>58</v>
      </c>
      <c r="R217" s="7">
        <f t="shared" si="0"/>
        <v>207</v>
      </c>
      <c r="S217" s="7">
        <f t="shared" si="0"/>
        <v>62</v>
      </c>
      <c r="T217" s="7">
        <f t="shared" si="0"/>
        <v>50</v>
      </c>
      <c r="U217" s="7">
        <f t="shared" si="0"/>
        <v>59</v>
      </c>
      <c r="V217" s="7">
        <f t="shared" si="0"/>
        <v>61</v>
      </c>
      <c r="W217" s="7">
        <f t="shared" si="0"/>
        <v>42</v>
      </c>
      <c r="X217" s="7">
        <f t="shared" si="0"/>
        <v>59</v>
      </c>
      <c r="Y217" s="7">
        <f t="shared" si="0"/>
        <v>58</v>
      </c>
      <c r="Z217" s="7">
        <f t="shared" si="0"/>
        <v>207</v>
      </c>
      <c r="AA217" s="7">
        <f t="shared" si="0"/>
        <v>207</v>
      </c>
      <c r="AB217" s="7">
        <f t="shared" si="0"/>
        <v>177</v>
      </c>
      <c r="AC217" s="7">
        <f t="shared" si="0"/>
        <v>207</v>
      </c>
      <c r="AD217" s="7">
        <f t="shared" si="0"/>
        <v>90</v>
      </c>
      <c r="AE217" s="7">
        <f t="shared" si="0"/>
        <v>207</v>
      </c>
      <c r="AF217" s="7">
        <f t="shared" si="0"/>
        <v>207</v>
      </c>
      <c r="AG217" s="7">
        <f t="shared" si="0"/>
        <v>178</v>
      </c>
      <c r="AH217" s="7">
        <f t="shared" si="0"/>
        <v>207</v>
      </c>
      <c r="AI217" s="7">
        <f t="shared" si="0"/>
        <v>207</v>
      </c>
      <c r="AJ217" s="7">
        <f t="shared" si="0"/>
        <v>102</v>
      </c>
      <c r="AK217" s="7">
        <f t="shared" si="0"/>
        <v>207</v>
      </c>
      <c r="AL217" s="7">
        <f t="shared" si="0"/>
        <v>207</v>
      </c>
      <c r="AM217" s="7">
        <f t="shared" si="0"/>
        <v>207</v>
      </c>
      <c r="AN217" s="7">
        <f t="shared" si="0"/>
        <v>207</v>
      </c>
      <c r="AO217" s="7">
        <f t="shared" si="0"/>
        <v>89</v>
      </c>
      <c r="AP217" s="7">
        <f t="shared" si="0"/>
        <v>89</v>
      </c>
      <c r="AQ217" s="7">
        <f t="shared" si="0"/>
        <v>129</v>
      </c>
      <c r="AR217" s="7">
        <f t="shared" si="0"/>
        <v>207</v>
      </c>
      <c r="AS217" s="7">
        <f t="shared" si="0"/>
        <v>207</v>
      </c>
      <c r="AT217" s="7">
        <f t="shared" si="0"/>
        <v>191</v>
      </c>
      <c r="AU217" s="7">
        <f t="shared" si="0"/>
        <v>182</v>
      </c>
      <c r="AV217" s="7">
        <f t="shared" si="0"/>
        <v>185</v>
      </c>
      <c r="AW217" s="7">
        <f t="shared" si="0"/>
        <v>189</v>
      </c>
      <c r="AX217" s="7">
        <f t="shared" si="0"/>
        <v>188</v>
      </c>
      <c r="AY217" s="7">
        <f t="shared" si="0"/>
        <v>186</v>
      </c>
      <c r="AZ217" s="7">
        <f t="shared" si="0"/>
        <v>162</v>
      </c>
      <c r="BA217" s="7">
        <f t="shared" si="0"/>
        <v>177</v>
      </c>
      <c r="BB217" s="7">
        <f t="shared" si="0"/>
        <v>186</v>
      </c>
      <c r="BC217" s="7">
        <f t="shared" si="0"/>
        <v>186</v>
      </c>
      <c r="BD217" s="7">
        <f t="shared" si="0"/>
        <v>186</v>
      </c>
      <c r="BE217" s="7">
        <f t="shared" si="0"/>
        <v>186</v>
      </c>
      <c r="BF217" s="7">
        <f t="shared" si="0"/>
        <v>186</v>
      </c>
      <c r="BG217" s="7">
        <f t="shared" si="0"/>
        <v>104</v>
      </c>
      <c r="BH217" s="7">
        <f t="shared" si="0"/>
        <v>196</v>
      </c>
      <c r="BI217" s="7">
        <f t="shared" si="0"/>
        <v>186</v>
      </c>
      <c r="BJ217" s="7">
        <f t="shared" si="0"/>
        <v>196</v>
      </c>
      <c r="BK217" s="7">
        <f t="shared" si="0"/>
        <v>177</v>
      </c>
      <c r="BL217" s="7">
        <f t="shared" si="0"/>
        <v>140</v>
      </c>
      <c r="BM217" s="7">
        <f>2006-(IF(BM$5&gt;1800,BM$5,1800))+1</f>
        <v>207</v>
      </c>
      <c r="BN217" s="7">
        <f t="shared" ref="BN217:BO217" si="1">2006-(IF(BN$5&gt;1800,BN$5,1800))+1</f>
        <v>106</v>
      </c>
      <c r="BO217" s="7">
        <f t="shared" si="1"/>
        <v>100</v>
      </c>
      <c r="BP217" s="1"/>
    </row>
    <row r="218" spans="1:68" ht="13.15" x14ac:dyDescent="0.4">
      <c r="A218" s="7" t="s">
        <v>83</v>
      </c>
      <c r="B218" s="8">
        <f>100*B216/B217</f>
        <v>13.333333333333334</v>
      </c>
      <c r="C218" s="8">
        <f>100*C216/C217</f>
        <v>59.375</v>
      </c>
      <c r="D218" s="8">
        <f t="shared" ref="D218:BB218" si="2">100*D216/D217</f>
        <v>53.191489361702125</v>
      </c>
      <c r="E218" s="8">
        <f t="shared" si="2"/>
        <v>48.936170212765958</v>
      </c>
      <c r="F218" s="8">
        <f t="shared" si="2"/>
        <v>1.1764705882352942</v>
      </c>
      <c r="G218" s="8">
        <f t="shared" si="2"/>
        <v>22.727272727272727</v>
      </c>
      <c r="H218" s="8">
        <f t="shared" si="2"/>
        <v>0</v>
      </c>
      <c r="I218" s="8">
        <f t="shared" si="2"/>
        <v>11.764705882352942</v>
      </c>
      <c r="J218" s="8">
        <f t="shared" si="2"/>
        <v>29.787234042553191</v>
      </c>
      <c r="K218" s="8">
        <f t="shared" si="2"/>
        <v>5.1546391752577323</v>
      </c>
      <c r="L218" s="8">
        <f t="shared" si="2"/>
        <v>12</v>
      </c>
      <c r="M218" s="8">
        <f t="shared" si="2"/>
        <v>27.906976744186046</v>
      </c>
      <c r="N218" s="8">
        <f t="shared" si="2"/>
        <v>40.476190476190474</v>
      </c>
      <c r="O218" s="8">
        <f t="shared" si="2"/>
        <v>13.043478260869565</v>
      </c>
      <c r="P218" s="8">
        <f t="shared" si="2"/>
        <v>11.666666666666666</v>
      </c>
      <c r="Q218" s="8">
        <f t="shared" si="2"/>
        <v>13.793103448275861</v>
      </c>
      <c r="R218" s="8">
        <f t="shared" si="2"/>
        <v>5.3140096618357484</v>
      </c>
      <c r="S218" s="8">
        <f t="shared" si="2"/>
        <v>0</v>
      </c>
      <c r="T218" s="8">
        <f t="shared" si="2"/>
        <v>0</v>
      </c>
      <c r="U218" s="8">
        <f t="shared" si="2"/>
        <v>8.4745762711864412</v>
      </c>
      <c r="V218" s="8">
        <f t="shared" si="2"/>
        <v>16.393442622950818</v>
      </c>
      <c r="W218" s="8">
        <f t="shared" si="2"/>
        <v>0</v>
      </c>
      <c r="X218" s="8">
        <f t="shared" si="2"/>
        <v>6.7796610169491522</v>
      </c>
      <c r="Y218" s="8">
        <f t="shared" si="2"/>
        <v>0</v>
      </c>
      <c r="Z218" s="8">
        <f t="shared" si="2"/>
        <v>0</v>
      </c>
      <c r="AA218" s="8">
        <f t="shared" si="2"/>
        <v>17.391304347826086</v>
      </c>
      <c r="AB218" s="8">
        <f t="shared" si="2"/>
        <v>0</v>
      </c>
      <c r="AC218" s="8">
        <f t="shared" si="2"/>
        <v>0</v>
      </c>
      <c r="AD218" s="8">
        <f t="shared" si="2"/>
        <v>0</v>
      </c>
      <c r="AE218" s="8">
        <f t="shared" si="2"/>
        <v>0.48309178743961351</v>
      </c>
      <c r="AF218" s="8">
        <f t="shared" si="2"/>
        <v>13.043478260869565</v>
      </c>
      <c r="AG218" s="8">
        <f t="shared" si="2"/>
        <v>48.876404494382022</v>
      </c>
      <c r="AH218" s="8">
        <f t="shared" si="2"/>
        <v>3.3816425120772946</v>
      </c>
      <c r="AI218" s="8">
        <f t="shared" si="2"/>
        <v>6.2801932367149762</v>
      </c>
      <c r="AJ218" s="8">
        <f t="shared" si="2"/>
        <v>0</v>
      </c>
      <c r="AK218" s="8">
        <f t="shared" si="2"/>
        <v>11.111111111111111</v>
      </c>
      <c r="AL218" s="8">
        <f t="shared" si="2"/>
        <v>24.154589371980677</v>
      </c>
      <c r="AM218" s="8">
        <f t="shared" si="2"/>
        <v>0.48309178743961351</v>
      </c>
      <c r="AN218" s="8">
        <f t="shared" si="2"/>
        <v>0</v>
      </c>
      <c r="AO218" s="8">
        <f t="shared" si="2"/>
        <v>37.078651685393261</v>
      </c>
      <c r="AP218" s="8">
        <f t="shared" si="2"/>
        <v>32.584269662921351</v>
      </c>
      <c r="AQ218" s="8">
        <f t="shared" si="2"/>
        <v>23.255813953488371</v>
      </c>
      <c r="AR218" s="8">
        <f t="shared" si="2"/>
        <v>39.130434782608695</v>
      </c>
      <c r="AS218" s="8">
        <f t="shared" si="2"/>
        <v>15.458937198067632</v>
      </c>
      <c r="AT218" s="8">
        <f t="shared" si="2"/>
        <v>32.460732984293195</v>
      </c>
      <c r="AU218" s="8">
        <f t="shared" si="2"/>
        <v>21.978021978021978</v>
      </c>
      <c r="AV218" s="8">
        <f t="shared" si="2"/>
        <v>23.243243243243242</v>
      </c>
      <c r="AW218" s="8">
        <f t="shared" si="2"/>
        <v>27.513227513227513</v>
      </c>
      <c r="AX218" s="8">
        <f t="shared" si="2"/>
        <v>36.170212765957444</v>
      </c>
      <c r="AY218" s="8">
        <f t="shared" si="2"/>
        <v>38.172043010752688</v>
      </c>
      <c r="AZ218" s="8">
        <f t="shared" si="2"/>
        <v>29.012345679012345</v>
      </c>
      <c r="BA218" s="8">
        <f t="shared" si="2"/>
        <v>58.192090395480228</v>
      </c>
      <c r="BB218" s="8">
        <f t="shared" si="2"/>
        <v>26.344086021505376</v>
      </c>
      <c r="BC218" s="8">
        <f>100*BC216/BC217</f>
        <v>34.408602150537632</v>
      </c>
      <c r="BD218" s="8">
        <f>100*BD216/BD217</f>
        <v>63.978494623655912</v>
      </c>
      <c r="BE218" s="8">
        <f>100*BE216/BE217</f>
        <v>45.161290322580648</v>
      </c>
      <c r="BF218" s="8">
        <f t="shared" ref="BF218:BO218" si="3">100*BF216/BF217</f>
        <v>46.774193548387096</v>
      </c>
      <c r="BG218" s="8">
        <f t="shared" si="3"/>
        <v>27.884615384615383</v>
      </c>
      <c r="BH218" s="8">
        <f t="shared" si="3"/>
        <v>22.959183673469386</v>
      </c>
      <c r="BI218" s="8">
        <f t="shared" si="3"/>
        <v>40.86021505376344</v>
      </c>
      <c r="BJ218" s="8">
        <f t="shared" si="3"/>
        <v>12.755102040816327</v>
      </c>
      <c r="BK218" s="8">
        <f t="shared" si="3"/>
        <v>36.158192090395481</v>
      </c>
      <c r="BL218" s="8">
        <f t="shared" si="3"/>
        <v>0</v>
      </c>
      <c r="BM218" s="8">
        <f>100*BM216/BM217</f>
        <v>0</v>
      </c>
      <c r="BN218" s="8">
        <f t="shared" si="3"/>
        <v>0</v>
      </c>
      <c r="BO218" s="8">
        <f t="shared" si="3"/>
        <v>0</v>
      </c>
      <c r="BP218" s="1"/>
    </row>
    <row r="219" spans="1:68" ht="13.15" x14ac:dyDescent="0.4">
      <c r="A219" s="7" t="s">
        <v>84</v>
      </c>
      <c r="B219" s="7">
        <f>SUM(B168:B212)</f>
        <v>6</v>
      </c>
      <c r="C219" s="7">
        <f>SUM(C181:C212)</f>
        <v>19</v>
      </c>
      <c r="D219" s="7">
        <f>SUM(D166:D212)</f>
        <v>25</v>
      </c>
      <c r="E219" s="7">
        <f>SUM(E166:E212)</f>
        <v>23</v>
      </c>
      <c r="F219" s="7">
        <f>SUM(F151:F212)</f>
        <v>1</v>
      </c>
      <c r="G219" s="7">
        <f>SUM(G169:G212)</f>
        <v>10</v>
      </c>
      <c r="H219" s="7">
        <f>SUM(H174:H212)</f>
        <v>0</v>
      </c>
      <c r="I219" s="7">
        <f>SUM(I162:I212)</f>
        <v>6</v>
      </c>
      <c r="J219" s="7">
        <f>SUM(J166:J212)</f>
        <v>14</v>
      </c>
      <c r="K219" s="7">
        <f>SUM(K151:K212)</f>
        <v>5</v>
      </c>
      <c r="L219" s="7">
        <f>SUM(L163:L212)</f>
        <v>6</v>
      </c>
      <c r="M219" s="7">
        <f>SUM(M170:M212)</f>
        <v>12</v>
      </c>
      <c r="N219" s="7">
        <f>SUM(N171:N212)</f>
        <v>17</v>
      </c>
      <c r="O219" s="7">
        <f>SUM(O151:O212)</f>
        <v>5</v>
      </c>
      <c r="P219" s="7">
        <f>SUM(P153:P212)</f>
        <v>7</v>
      </c>
      <c r="Q219" s="7">
        <f>SUM(Q155:Q212)</f>
        <v>8</v>
      </c>
      <c r="R219" s="7">
        <f>SUM(R151:R212)</f>
        <v>8</v>
      </c>
      <c r="S219" s="7">
        <f>SUM(S151:S212)</f>
        <v>0</v>
      </c>
      <c r="T219" s="7">
        <f>SUM(T163:T212)</f>
        <v>0</v>
      </c>
      <c r="U219" s="7">
        <f>SUM(U151:U212)</f>
        <v>5</v>
      </c>
      <c r="V219" s="7">
        <f>SUM(V152:V212)</f>
        <v>10</v>
      </c>
      <c r="W219" s="7">
        <f>SUM(W171:W212)</f>
        <v>0</v>
      </c>
      <c r="X219" s="7">
        <f>SUM(X154:X212)</f>
        <v>4</v>
      </c>
      <c r="Y219" s="7">
        <f>SUM(Y155:Y212)</f>
        <v>0</v>
      </c>
      <c r="Z219" s="7">
        <f t="shared" ref="Z219:BO219" si="4">SUM(Z151:Z212)</f>
        <v>0</v>
      </c>
      <c r="AA219" s="7">
        <f t="shared" si="4"/>
        <v>8</v>
      </c>
      <c r="AB219" s="7">
        <f t="shared" si="4"/>
        <v>0</v>
      </c>
      <c r="AC219" s="7">
        <f t="shared" si="4"/>
        <v>0</v>
      </c>
      <c r="AD219" s="7">
        <f t="shared" si="4"/>
        <v>0</v>
      </c>
      <c r="AE219" s="7">
        <f t="shared" si="4"/>
        <v>0</v>
      </c>
      <c r="AF219" s="7">
        <f t="shared" si="4"/>
        <v>9</v>
      </c>
      <c r="AG219" s="7">
        <f t="shared" si="4"/>
        <v>20</v>
      </c>
      <c r="AH219" s="7">
        <f t="shared" si="4"/>
        <v>2</v>
      </c>
      <c r="AI219" s="7">
        <f t="shared" si="4"/>
        <v>0</v>
      </c>
      <c r="AJ219" s="7">
        <f t="shared" si="4"/>
        <v>0</v>
      </c>
      <c r="AK219" s="7">
        <f t="shared" si="4"/>
        <v>0</v>
      </c>
      <c r="AL219" s="7">
        <f t="shared" si="4"/>
        <v>0</v>
      </c>
      <c r="AM219" s="7">
        <f t="shared" si="4"/>
        <v>0</v>
      </c>
      <c r="AN219" s="7">
        <f t="shared" si="4"/>
        <v>0</v>
      </c>
      <c r="AO219" s="7">
        <f t="shared" si="4"/>
        <v>23</v>
      </c>
      <c r="AP219" s="7">
        <f t="shared" si="4"/>
        <v>22</v>
      </c>
      <c r="AQ219" s="7">
        <f t="shared" si="4"/>
        <v>18</v>
      </c>
      <c r="AR219" s="7">
        <f t="shared" si="4"/>
        <v>52</v>
      </c>
      <c r="AS219" s="7">
        <f t="shared" si="4"/>
        <v>6</v>
      </c>
      <c r="AT219" s="7">
        <f t="shared" si="4"/>
        <v>28</v>
      </c>
      <c r="AU219" s="7">
        <f t="shared" si="4"/>
        <v>21</v>
      </c>
      <c r="AV219" s="7">
        <f t="shared" si="4"/>
        <v>14</v>
      </c>
      <c r="AW219" s="7">
        <f t="shared" si="4"/>
        <v>17</v>
      </c>
      <c r="AX219" s="7">
        <f t="shared" si="4"/>
        <v>0</v>
      </c>
      <c r="AY219" s="7">
        <f t="shared" si="4"/>
        <v>19</v>
      </c>
      <c r="AZ219" s="7">
        <f t="shared" si="4"/>
        <v>14</v>
      </c>
      <c r="BA219" s="7">
        <f t="shared" si="4"/>
        <v>26</v>
      </c>
      <c r="BB219" s="7">
        <f t="shared" si="4"/>
        <v>2</v>
      </c>
      <c r="BC219" s="7">
        <f t="shared" si="4"/>
        <v>2</v>
      </c>
      <c r="BD219" s="7">
        <f t="shared" si="4"/>
        <v>26</v>
      </c>
      <c r="BE219" s="7">
        <f t="shared" si="4"/>
        <v>9</v>
      </c>
      <c r="BF219" s="7">
        <f t="shared" si="4"/>
        <v>27</v>
      </c>
      <c r="BG219" s="7">
        <f t="shared" si="4"/>
        <v>16</v>
      </c>
      <c r="BH219" s="7">
        <f t="shared" si="4"/>
        <v>11</v>
      </c>
      <c r="BI219" s="7">
        <f t="shared" si="4"/>
        <v>25</v>
      </c>
      <c r="BJ219" s="7">
        <f t="shared" si="4"/>
        <v>8</v>
      </c>
      <c r="BK219" s="7">
        <f t="shared" si="4"/>
        <v>12</v>
      </c>
      <c r="BL219" s="7">
        <f t="shared" si="4"/>
        <v>0</v>
      </c>
      <c r="BM219" s="7">
        <f t="shared" si="4"/>
        <v>0</v>
      </c>
      <c r="BN219" s="7">
        <f t="shared" si="4"/>
        <v>0</v>
      </c>
      <c r="BO219" s="7">
        <f t="shared" si="4"/>
        <v>0</v>
      </c>
      <c r="BP219" s="1"/>
    </row>
    <row r="220" spans="1:68" ht="13.15" x14ac:dyDescent="0.4">
      <c r="A220" s="7" t="s">
        <v>77</v>
      </c>
      <c r="B220" s="7">
        <f t="shared" ref="B220:BM220" si="5">2006-(IF(B$5&gt;1945,B$5,1945))+1</f>
        <v>45</v>
      </c>
      <c r="C220" s="7">
        <f t="shared" si="5"/>
        <v>32</v>
      </c>
      <c r="D220" s="7">
        <f t="shared" si="5"/>
        <v>47</v>
      </c>
      <c r="E220" s="7">
        <f t="shared" si="5"/>
        <v>47</v>
      </c>
      <c r="F220" s="7">
        <f t="shared" si="5"/>
        <v>62</v>
      </c>
      <c r="G220" s="7">
        <f t="shared" si="5"/>
        <v>44</v>
      </c>
      <c r="H220" s="7">
        <f t="shared" si="5"/>
        <v>39</v>
      </c>
      <c r="I220" s="7">
        <f t="shared" si="5"/>
        <v>51</v>
      </c>
      <c r="J220" s="7">
        <f t="shared" si="5"/>
        <v>47</v>
      </c>
      <c r="K220" s="7">
        <f t="shared" si="5"/>
        <v>62</v>
      </c>
      <c r="L220" s="7">
        <f t="shared" si="5"/>
        <v>50</v>
      </c>
      <c r="M220" s="7">
        <f t="shared" si="5"/>
        <v>43</v>
      </c>
      <c r="N220" s="7">
        <f t="shared" si="5"/>
        <v>42</v>
      </c>
      <c r="O220" s="7">
        <f t="shared" si="5"/>
        <v>62</v>
      </c>
      <c r="P220" s="7">
        <f t="shared" si="5"/>
        <v>60</v>
      </c>
      <c r="Q220" s="7">
        <f t="shared" si="5"/>
        <v>58</v>
      </c>
      <c r="R220" s="7">
        <f t="shared" si="5"/>
        <v>62</v>
      </c>
      <c r="S220" s="7">
        <f t="shared" si="5"/>
        <v>62</v>
      </c>
      <c r="T220" s="7">
        <f t="shared" si="5"/>
        <v>50</v>
      </c>
      <c r="U220" s="7">
        <f t="shared" si="5"/>
        <v>59</v>
      </c>
      <c r="V220" s="7">
        <f t="shared" si="5"/>
        <v>61</v>
      </c>
      <c r="W220" s="7">
        <f t="shared" si="5"/>
        <v>42</v>
      </c>
      <c r="X220" s="7">
        <f t="shared" si="5"/>
        <v>59</v>
      </c>
      <c r="Y220" s="7">
        <f t="shared" si="5"/>
        <v>58</v>
      </c>
      <c r="Z220" s="7">
        <f t="shared" si="5"/>
        <v>62</v>
      </c>
      <c r="AA220" s="7">
        <f t="shared" si="5"/>
        <v>62</v>
      </c>
      <c r="AB220" s="7">
        <f t="shared" si="5"/>
        <v>62</v>
      </c>
      <c r="AC220" s="7">
        <f t="shared" si="5"/>
        <v>62</v>
      </c>
      <c r="AD220" s="7">
        <f t="shared" si="5"/>
        <v>62</v>
      </c>
      <c r="AE220" s="7">
        <f t="shared" si="5"/>
        <v>62</v>
      </c>
      <c r="AF220" s="7">
        <f t="shared" si="5"/>
        <v>62</v>
      </c>
      <c r="AG220" s="7">
        <f t="shared" si="5"/>
        <v>62</v>
      </c>
      <c r="AH220" s="7">
        <f t="shared" si="5"/>
        <v>62</v>
      </c>
      <c r="AI220" s="7">
        <f t="shared" si="5"/>
        <v>62</v>
      </c>
      <c r="AJ220" s="7">
        <f t="shared" si="5"/>
        <v>62</v>
      </c>
      <c r="AK220" s="7">
        <f t="shared" si="5"/>
        <v>62</v>
      </c>
      <c r="AL220" s="7">
        <f t="shared" si="5"/>
        <v>62</v>
      </c>
      <c r="AM220" s="7">
        <f t="shared" si="5"/>
        <v>62</v>
      </c>
      <c r="AN220" s="7">
        <f t="shared" si="5"/>
        <v>62</v>
      </c>
      <c r="AO220" s="7">
        <f t="shared" si="5"/>
        <v>62</v>
      </c>
      <c r="AP220" s="7">
        <f t="shared" si="5"/>
        <v>62</v>
      </c>
      <c r="AQ220" s="7">
        <f t="shared" si="5"/>
        <v>62</v>
      </c>
      <c r="AR220" s="7">
        <f t="shared" si="5"/>
        <v>62</v>
      </c>
      <c r="AS220" s="7">
        <f t="shared" si="5"/>
        <v>62</v>
      </c>
      <c r="AT220" s="7">
        <f t="shared" si="5"/>
        <v>62</v>
      </c>
      <c r="AU220" s="7">
        <f t="shared" si="5"/>
        <v>62</v>
      </c>
      <c r="AV220" s="7">
        <f t="shared" si="5"/>
        <v>62</v>
      </c>
      <c r="AW220" s="7">
        <f t="shared" si="5"/>
        <v>62</v>
      </c>
      <c r="AX220" s="7">
        <f t="shared" si="5"/>
        <v>62</v>
      </c>
      <c r="AY220" s="7">
        <f t="shared" si="5"/>
        <v>62</v>
      </c>
      <c r="AZ220" s="7">
        <f t="shared" si="5"/>
        <v>62</v>
      </c>
      <c r="BA220" s="7">
        <f t="shared" si="5"/>
        <v>62</v>
      </c>
      <c r="BB220" s="7">
        <f t="shared" si="5"/>
        <v>62</v>
      </c>
      <c r="BC220" s="7">
        <f t="shared" si="5"/>
        <v>62</v>
      </c>
      <c r="BD220" s="7">
        <f t="shared" si="5"/>
        <v>62</v>
      </c>
      <c r="BE220" s="7">
        <f t="shared" si="5"/>
        <v>62</v>
      </c>
      <c r="BF220" s="7">
        <f t="shared" si="5"/>
        <v>62</v>
      </c>
      <c r="BG220" s="7">
        <f t="shared" si="5"/>
        <v>62</v>
      </c>
      <c r="BH220" s="7">
        <f t="shared" si="5"/>
        <v>62</v>
      </c>
      <c r="BI220" s="7">
        <f t="shared" si="5"/>
        <v>62</v>
      </c>
      <c r="BJ220" s="7">
        <f t="shared" si="5"/>
        <v>62</v>
      </c>
      <c r="BK220" s="7">
        <f t="shared" si="5"/>
        <v>62</v>
      </c>
      <c r="BL220" s="7">
        <f t="shared" si="5"/>
        <v>62</v>
      </c>
      <c r="BM220" s="7">
        <f t="shared" si="5"/>
        <v>62</v>
      </c>
      <c r="BN220" s="7">
        <f t="shared" ref="BN220:BO220" si="6">2006-(IF(BN$5&gt;1945,BN$5,1945))+1</f>
        <v>62</v>
      </c>
      <c r="BO220" s="7">
        <f t="shared" si="6"/>
        <v>62</v>
      </c>
      <c r="BP220" s="1"/>
    </row>
    <row r="221" spans="1:68" ht="13.5" thickBot="1" x14ac:dyDescent="0.45">
      <c r="A221" s="7" t="s">
        <v>85</v>
      </c>
      <c r="B221" s="10">
        <f t="shared" ref="B221:BB221" si="7">100*B219/B220</f>
        <v>13.333333333333334</v>
      </c>
      <c r="C221" s="10">
        <f t="shared" si="7"/>
        <v>59.375</v>
      </c>
      <c r="D221" s="10">
        <f t="shared" si="7"/>
        <v>53.191489361702125</v>
      </c>
      <c r="E221" s="10">
        <f t="shared" si="7"/>
        <v>48.936170212765958</v>
      </c>
      <c r="F221" s="10">
        <f t="shared" si="7"/>
        <v>1.6129032258064515</v>
      </c>
      <c r="G221" s="10">
        <f t="shared" si="7"/>
        <v>22.727272727272727</v>
      </c>
      <c r="H221" s="10">
        <f t="shared" si="7"/>
        <v>0</v>
      </c>
      <c r="I221" s="10">
        <f t="shared" si="7"/>
        <v>11.764705882352942</v>
      </c>
      <c r="J221" s="10">
        <f t="shared" si="7"/>
        <v>29.787234042553191</v>
      </c>
      <c r="K221" s="10">
        <f t="shared" si="7"/>
        <v>8.064516129032258</v>
      </c>
      <c r="L221" s="10">
        <f t="shared" si="7"/>
        <v>12</v>
      </c>
      <c r="M221" s="10">
        <f t="shared" si="7"/>
        <v>27.906976744186046</v>
      </c>
      <c r="N221" s="10">
        <f t="shared" si="7"/>
        <v>40.476190476190474</v>
      </c>
      <c r="O221" s="10">
        <f t="shared" si="7"/>
        <v>8.064516129032258</v>
      </c>
      <c r="P221" s="10">
        <f t="shared" si="7"/>
        <v>11.666666666666666</v>
      </c>
      <c r="Q221" s="10">
        <f t="shared" si="7"/>
        <v>13.793103448275861</v>
      </c>
      <c r="R221" s="10">
        <f t="shared" si="7"/>
        <v>12.903225806451612</v>
      </c>
      <c r="S221" s="10">
        <f t="shared" si="7"/>
        <v>0</v>
      </c>
      <c r="T221" s="10">
        <f t="shared" si="7"/>
        <v>0</v>
      </c>
      <c r="U221" s="10">
        <f t="shared" si="7"/>
        <v>8.4745762711864412</v>
      </c>
      <c r="V221" s="10">
        <f t="shared" si="7"/>
        <v>16.393442622950818</v>
      </c>
      <c r="W221" s="10">
        <f t="shared" si="7"/>
        <v>0</v>
      </c>
      <c r="X221" s="10">
        <f t="shared" si="7"/>
        <v>6.7796610169491522</v>
      </c>
      <c r="Y221" s="10">
        <f t="shared" si="7"/>
        <v>0</v>
      </c>
      <c r="Z221" s="10">
        <f t="shared" si="7"/>
        <v>0</v>
      </c>
      <c r="AA221" s="10">
        <f t="shared" si="7"/>
        <v>12.903225806451612</v>
      </c>
      <c r="AB221" s="10">
        <f t="shared" si="7"/>
        <v>0</v>
      </c>
      <c r="AC221" s="10">
        <f t="shared" si="7"/>
        <v>0</v>
      </c>
      <c r="AD221" s="10">
        <f t="shared" si="7"/>
        <v>0</v>
      </c>
      <c r="AE221" s="10">
        <f t="shared" si="7"/>
        <v>0</v>
      </c>
      <c r="AF221" s="10">
        <f t="shared" si="7"/>
        <v>14.516129032258064</v>
      </c>
      <c r="AG221" s="10">
        <f t="shared" si="7"/>
        <v>32.258064516129032</v>
      </c>
      <c r="AH221" s="10">
        <f t="shared" si="7"/>
        <v>3.225806451612903</v>
      </c>
      <c r="AI221" s="10">
        <f t="shared" si="7"/>
        <v>0</v>
      </c>
      <c r="AJ221" s="10">
        <f t="shared" si="7"/>
        <v>0</v>
      </c>
      <c r="AK221" s="10">
        <f t="shared" si="7"/>
        <v>0</v>
      </c>
      <c r="AL221" s="10">
        <f t="shared" si="7"/>
        <v>0</v>
      </c>
      <c r="AM221" s="10">
        <f t="shared" si="7"/>
        <v>0</v>
      </c>
      <c r="AN221" s="10">
        <f t="shared" si="7"/>
        <v>0</v>
      </c>
      <c r="AO221" s="10">
        <f t="shared" si="7"/>
        <v>37.096774193548384</v>
      </c>
      <c r="AP221" s="10">
        <f t="shared" si="7"/>
        <v>35.483870967741936</v>
      </c>
      <c r="AQ221" s="10">
        <f t="shared" si="7"/>
        <v>29.032258064516128</v>
      </c>
      <c r="AR221" s="10">
        <f t="shared" si="7"/>
        <v>83.870967741935488</v>
      </c>
      <c r="AS221" s="10">
        <f t="shared" si="7"/>
        <v>9.67741935483871</v>
      </c>
      <c r="AT221" s="10">
        <f t="shared" si="7"/>
        <v>45.161290322580648</v>
      </c>
      <c r="AU221" s="10">
        <f t="shared" si="7"/>
        <v>33.87096774193548</v>
      </c>
      <c r="AV221" s="10">
        <f t="shared" si="7"/>
        <v>22.580645161290324</v>
      </c>
      <c r="AW221" s="10">
        <f t="shared" si="7"/>
        <v>27.419354838709676</v>
      </c>
      <c r="AX221" s="10">
        <f t="shared" si="7"/>
        <v>0</v>
      </c>
      <c r="AY221" s="10">
        <f t="shared" si="7"/>
        <v>30.64516129032258</v>
      </c>
      <c r="AZ221" s="10">
        <f t="shared" si="7"/>
        <v>22.580645161290324</v>
      </c>
      <c r="BA221" s="10">
        <f t="shared" si="7"/>
        <v>41.935483870967744</v>
      </c>
      <c r="BB221" s="10">
        <f t="shared" si="7"/>
        <v>3.225806451612903</v>
      </c>
      <c r="BC221" s="10">
        <f>100*BC219/BC220</f>
        <v>3.225806451612903</v>
      </c>
      <c r="BD221" s="10">
        <f>100*BD219/BD220</f>
        <v>41.935483870967744</v>
      </c>
      <c r="BE221" s="10">
        <f>100*BE219/BE220</f>
        <v>14.516129032258064</v>
      </c>
      <c r="BF221" s="10">
        <f t="shared" ref="BF221:BO221" si="8">100*BF219/BF220</f>
        <v>43.548387096774192</v>
      </c>
      <c r="BG221" s="10">
        <f t="shared" si="8"/>
        <v>25.806451612903224</v>
      </c>
      <c r="BH221" s="10">
        <f t="shared" si="8"/>
        <v>17.741935483870968</v>
      </c>
      <c r="BI221" s="10">
        <f t="shared" si="8"/>
        <v>40.322580645161288</v>
      </c>
      <c r="BJ221" s="10">
        <f t="shared" si="8"/>
        <v>12.903225806451612</v>
      </c>
      <c r="BK221" s="10">
        <f t="shared" si="8"/>
        <v>19.35483870967742</v>
      </c>
      <c r="BL221" s="10">
        <f t="shared" si="8"/>
        <v>0</v>
      </c>
      <c r="BM221" s="10">
        <f>100*BM219/BM220</f>
        <v>0</v>
      </c>
      <c r="BN221" s="10">
        <f t="shared" si="8"/>
        <v>0</v>
      </c>
      <c r="BO221" s="10">
        <f t="shared" si="8"/>
        <v>0</v>
      </c>
      <c r="BP221" s="1"/>
    </row>
    <row r="222" spans="1:68" ht="13.5" thickTop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ht="13.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ht="13.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ht="13.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ht="13.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3.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ht="13.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ht="13.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ht="13.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3.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ht="13.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ht="13.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ht="13.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ht="13.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3.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3.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3.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ht="13.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ht="13.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ht="13.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ht="13.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860"/>
  <sheetViews>
    <sheetView topLeftCell="A44" workbookViewId="0">
      <selection activeCell="R54" sqref="R54"/>
    </sheetView>
  </sheetViews>
  <sheetFormatPr defaultColWidth="8.86328125" defaultRowHeight="12.75" x14ac:dyDescent="0.35"/>
  <sheetData>
    <row r="1" spans="1:186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1:186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</row>
    <row r="3" spans="1:186" ht="13.9" x14ac:dyDescent="0.35">
      <c r="A3" s="12"/>
      <c r="B3" s="13" t="s">
        <v>86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</row>
    <row r="4" spans="1:186" ht="14.25" thickBot="1" x14ac:dyDescent="0.4">
      <c r="A4" s="12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86" ht="13.5" thickTop="1" x14ac:dyDescent="0.4">
      <c r="A5" s="12"/>
      <c r="B5" s="15"/>
      <c r="C5" s="15"/>
      <c r="D5" s="15"/>
      <c r="E5" s="15"/>
      <c r="F5" s="16" t="s">
        <v>87</v>
      </c>
      <c r="G5" s="16"/>
      <c r="H5" s="15"/>
      <c r="I5" s="16" t="s">
        <v>87</v>
      </c>
      <c r="J5" s="16"/>
      <c r="K5" s="15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</row>
    <row r="6" spans="1:186" ht="13.15" x14ac:dyDescent="0.4">
      <c r="A6" s="12"/>
      <c r="B6" s="17" t="s">
        <v>88</v>
      </c>
      <c r="C6" s="17" t="s">
        <v>89</v>
      </c>
      <c r="D6" s="18"/>
      <c r="E6" s="18"/>
      <c r="F6" s="17" t="s">
        <v>90</v>
      </c>
      <c r="G6" s="17"/>
      <c r="H6" s="18"/>
      <c r="I6" s="17" t="s">
        <v>90</v>
      </c>
      <c r="J6" s="17"/>
      <c r="K6" s="18"/>
      <c r="L6" s="18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</row>
    <row r="7" spans="1:186" ht="13.15" x14ac:dyDescent="0.4">
      <c r="A7" s="12"/>
      <c r="B7" s="18"/>
      <c r="C7" s="18"/>
      <c r="D7" s="18"/>
      <c r="E7" s="18"/>
      <c r="F7" s="17" t="s">
        <v>91</v>
      </c>
      <c r="G7" s="17"/>
      <c r="H7" s="18"/>
      <c r="I7" s="17" t="s">
        <v>92</v>
      </c>
      <c r="J7" s="17"/>
      <c r="K7" s="18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</row>
    <row r="8" spans="1:186" x14ac:dyDescent="0.35">
      <c r="A8" s="1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</row>
    <row r="9" spans="1:186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spans="1:186" ht="13.15" x14ac:dyDescent="0.4">
      <c r="A10" s="12"/>
      <c r="B10" s="2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</row>
    <row r="11" spans="1:186" ht="13.15" x14ac:dyDescent="0.4">
      <c r="A11" s="12"/>
      <c r="B11" s="20" t="s">
        <v>7</v>
      </c>
      <c r="C11" s="21" t="str">
        <f>'Table 10.1 &amp; 10.2'!O3</f>
        <v>Algeria</v>
      </c>
      <c r="D11" s="12"/>
      <c r="E11" s="12"/>
      <c r="F11" s="21">
        <f>'Table 10.1 &amp; 10.2'!T3</f>
        <v>1</v>
      </c>
      <c r="G11" s="12"/>
      <c r="H11" s="12"/>
      <c r="I11" s="21">
        <f>'Table 10.1 &amp; 10.2'!Y3</f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</row>
    <row r="12" spans="1:186" ht="13.15" x14ac:dyDescent="0.4">
      <c r="A12" s="12"/>
      <c r="B12" s="12"/>
      <c r="C12" s="21" t="str">
        <f>'Table 10.1 &amp; 10.2'!O4</f>
        <v>Angola</v>
      </c>
      <c r="D12" s="12"/>
      <c r="E12" s="12"/>
      <c r="F12" s="21">
        <f>'Table 10.1 &amp; 10.2'!T4</f>
        <v>1</v>
      </c>
      <c r="G12" s="12"/>
      <c r="H12" s="12"/>
      <c r="I12" s="21">
        <f>'Table 10.1 &amp; 10.2'!Y4</f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</row>
    <row r="13" spans="1:186" ht="13.15" x14ac:dyDescent="0.4">
      <c r="A13" s="12"/>
      <c r="B13" s="12"/>
      <c r="C13" s="21" t="str">
        <f>'Table 10.1 &amp; 10.2'!O5</f>
        <v>Central African Republic</v>
      </c>
      <c r="D13" s="12"/>
      <c r="E13" s="12"/>
      <c r="F13" s="21">
        <f>'Table 10.1 &amp; 10.2'!T5</f>
        <v>2</v>
      </c>
      <c r="G13" s="12"/>
      <c r="H13" s="12"/>
      <c r="I13" s="21">
        <f>'Table 10.1 &amp; 10.2'!Y5</f>
        <v>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</row>
    <row r="14" spans="1:186" ht="13.15" x14ac:dyDescent="0.4">
      <c r="A14" s="12"/>
      <c r="B14" s="12"/>
      <c r="C14" s="21" t="str">
        <f>'Table 10.1 &amp; 10.2'!O6</f>
        <v>Cote d'Ivoire</v>
      </c>
      <c r="D14" s="12"/>
      <c r="E14" s="12"/>
      <c r="F14" s="21">
        <f>'Table 10.1 &amp; 10.2'!T6</f>
        <v>1</v>
      </c>
      <c r="G14" s="12"/>
      <c r="H14" s="12"/>
      <c r="I14" s="21">
        <f>'Table 10.1 &amp; 10.2'!Y6</f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</row>
    <row r="15" spans="1:186" ht="13.15" x14ac:dyDescent="0.4">
      <c r="A15" s="12"/>
      <c r="B15" s="12"/>
      <c r="C15" s="21" t="str">
        <f>'Table 10.1 &amp; 10.2'!O7</f>
        <v>Egypt</v>
      </c>
      <c r="D15" s="12"/>
      <c r="E15" s="12"/>
      <c r="F15" s="21">
        <f>'Table 10.1 &amp; 10.2'!T7</f>
        <v>3</v>
      </c>
      <c r="G15" s="12"/>
      <c r="H15" s="12"/>
      <c r="I15" s="21">
        <f>'Table 10.1 &amp; 10.2'!Y7</f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</row>
    <row r="16" spans="1:186" ht="13.15" x14ac:dyDescent="0.4">
      <c r="A16" s="12"/>
      <c r="B16" s="12"/>
      <c r="C16" s="21" t="str">
        <f>'Table 10.1 &amp; 10.2'!O8</f>
        <v>Kenya</v>
      </c>
      <c r="D16" s="12"/>
      <c r="E16" s="12"/>
      <c r="F16" s="21">
        <f>'Table 10.1 &amp; 10.2'!T8</f>
        <v>2</v>
      </c>
      <c r="G16" s="12"/>
      <c r="H16" s="12"/>
      <c r="I16" s="21">
        <f>'Table 10.1 &amp; 10.2'!Y8</f>
        <v>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</row>
    <row r="17" spans="1:186" ht="13.15" x14ac:dyDescent="0.4">
      <c r="A17" s="12"/>
      <c r="B17" s="12"/>
      <c r="C17" s="21" t="str">
        <f>'Table 10.1 &amp; 10.2'!O9</f>
        <v>Morocco</v>
      </c>
      <c r="D17" s="12"/>
      <c r="E17" s="12"/>
      <c r="F17" s="21">
        <f>'Table 10.1 &amp; 10.2'!T9</f>
        <v>1</v>
      </c>
      <c r="G17" s="12"/>
      <c r="H17" s="12"/>
      <c r="I17" s="21">
        <f>'Table 10.1 &amp; 10.2'!Y9</f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</row>
    <row r="18" spans="1:186" ht="13.15" x14ac:dyDescent="0.4">
      <c r="A18" s="12"/>
      <c r="B18" s="12"/>
      <c r="C18" s="21" t="str">
        <f>'Table 10.1 &amp; 10.2'!O10</f>
        <v>Mauritius</v>
      </c>
      <c r="D18" s="12"/>
      <c r="E18" s="12"/>
      <c r="F18" s="21">
        <f>'Table 10.1 &amp; 10.2'!T10</f>
        <v>1</v>
      </c>
      <c r="G18" s="12"/>
      <c r="H18" s="12"/>
      <c r="I18" s="21">
        <f>'Table 10.1 &amp; 10.2'!Y10</f>
        <v>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ht="13.15" x14ac:dyDescent="0.4">
      <c r="A19" s="12"/>
      <c r="B19" s="12"/>
      <c r="C19" s="21" t="str">
        <f>'Table 10.1 &amp; 10.2'!O11</f>
        <v>Nigeria</v>
      </c>
      <c r="D19" s="12"/>
      <c r="E19" s="12"/>
      <c r="F19" s="21">
        <f>'Table 10.1 &amp; 10.2'!T11</f>
        <v>1</v>
      </c>
      <c r="G19" s="12"/>
      <c r="H19" s="12"/>
      <c r="I19" s="21">
        <f>'Table 10.1 &amp; 10.2'!Y11</f>
        <v>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ht="13.15" x14ac:dyDescent="0.4">
      <c r="A20" s="12"/>
      <c r="B20" s="12"/>
      <c r="C20" s="21" t="str">
        <f>'Table 10.1 &amp; 10.2'!O12</f>
        <v>South Africa</v>
      </c>
      <c r="D20" s="12"/>
      <c r="E20" s="12"/>
      <c r="F20" s="21">
        <f>'Table 10.1 &amp; 10.2'!T12</f>
        <v>6</v>
      </c>
      <c r="G20" s="12"/>
      <c r="H20" s="12"/>
      <c r="I20" s="21">
        <f>'Table 10.1 &amp; 10.2'!Y12</f>
        <v>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186" ht="13.15" x14ac:dyDescent="0.4">
      <c r="A21" s="12"/>
      <c r="B21" s="12"/>
      <c r="C21" s="21" t="str">
        <f>'Table 10.1 &amp; 10.2'!O13</f>
        <v>Tunisia</v>
      </c>
      <c r="D21" s="12"/>
      <c r="E21" s="12"/>
      <c r="F21" s="21">
        <f>'Table 10.1 &amp; 10.2'!T13</f>
        <v>1</v>
      </c>
      <c r="G21" s="12"/>
      <c r="H21" s="12"/>
      <c r="I21" s="21">
        <f>'Table 10.1 &amp; 10.2'!Y13</f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ht="13.15" x14ac:dyDescent="0.4">
      <c r="A22" s="12"/>
      <c r="B22" s="12"/>
      <c r="C22" s="21" t="str">
        <f>'Table 10.1 &amp; 10.2'!O14</f>
        <v>Zambia</v>
      </c>
      <c r="D22" s="12"/>
      <c r="E22" s="12"/>
      <c r="F22" s="21">
        <f>'Table 10.1 &amp; 10.2'!T14</f>
        <v>1</v>
      </c>
      <c r="G22" s="12"/>
      <c r="H22" s="12"/>
      <c r="I22" s="21">
        <f>'Table 10.1 &amp; 10.2'!Y14</f>
        <v>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</row>
    <row r="23" spans="1:186" ht="13.15" x14ac:dyDescent="0.4">
      <c r="A23" s="12"/>
      <c r="B23" s="12"/>
      <c r="C23" s="21" t="str">
        <f>'Table 10.1 &amp; 10.2'!O15</f>
        <v>Zimbabwe</v>
      </c>
      <c r="D23" s="12"/>
      <c r="E23" s="12"/>
      <c r="F23" s="21">
        <f>'Table 10.1 &amp; 10.2'!T15</f>
        <v>1</v>
      </c>
      <c r="G23" s="12"/>
      <c r="H23" s="12"/>
      <c r="I23" s="21">
        <f>'Table 10.1 &amp; 10.2'!Y15</f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186" ht="13.15" x14ac:dyDescent="0.4">
      <c r="A24" s="12"/>
      <c r="B24" s="12"/>
      <c r="C24" s="21"/>
      <c r="D24" s="12"/>
      <c r="E24" s="12"/>
      <c r="F24" s="21"/>
      <c r="G24" s="12"/>
      <c r="H24" s="12"/>
      <c r="I24" s="2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</row>
    <row r="25" spans="1:186" ht="13.15" x14ac:dyDescent="0.4">
      <c r="A25" s="12"/>
      <c r="B25" s="20" t="s">
        <v>8</v>
      </c>
      <c r="C25" s="21" t="str">
        <f>'Table 10.1 &amp; 10.2'!O17</f>
        <v>China</v>
      </c>
      <c r="D25" s="12"/>
      <c r="E25" s="12"/>
      <c r="F25" s="21">
        <f>'Table 10.1 &amp; 10.2'!T17</f>
        <v>10</v>
      </c>
      <c r="G25" s="12"/>
      <c r="H25" s="12"/>
      <c r="I25" s="21">
        <f>'Table 10.1 &amp; 10.2'!Y17</f>
        <v>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</row>
    <row r="26" spans="1:186" ht="13.15" x14ac:dyDescent="0.4">
      <c r="A26" s="12"/>
      <c r="B26" s="12"/>
      <c r="C26" s="21" t="str">
        <f>'Table 10.1 &amp; 10.2'!O18</f>
        <v>Japan</v>
      </c>
      <c r="D26" s="12"/>
      <c r="E26" s="12"/>
      <c r="F26" s="21">
        <f>'Table 10.1 &amp; 10.2'!T18</f>
        <v>7</v>
      </c>
      <c r="G26" s="12"/>
      <c r="H26" s="12"/>
      <c r="I26" s="21">
        <f>'Table 10.1 &amp; 10.2'!Y18</f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</row>
    <row r="27" spans="1:186" ht="13.15" x14ac:dyDescent="0.4">
      <c r="A27" s="12"/>
      <c r="B27" s="12"/>
      <c r="C27" s="21" t="str">
        <f>'Table 10.1 &amp; 10.2'!O19</f>
        <v>India</v>
      </c>
      <c r="D27" s="12"/>
      <c r="E27" s="12"/>
      <c r="F27" s="21">
        <f>'Table 10.1 &amp; 10.2'!T19</f>
        <v>6</v>
      </c>
      <c r="G27" s="12"/>
      <c r="H27" s="12"/>
      <c r="I27" s="21">
        <f>'Table 10.1 &amp; 10.2'!Y19</f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</row>
    <row r="28" spans="1:186" ht="13.15" x14ac:dyDescent="0.4">
      <c r="A28" s="12"/>
      <c r="B28" s="12"/>
      <c r="C28" s="21" t="str">
        <f>'Table 10.1 &amp; 10.2'!O20</f>
        <v>Indonesia</v>
      </c>
      <c r="D28" s="12"/>
      <c r="E28" s="12"/>
      <c r="F28" s="21">
        <f>'Table 10.1 &amp; 10.2'!T20</f>
        <v>3</v>
      </c>
      <c r="G28" s="12"/>
      <c r="H28" s="12"/>
      <c r="I28" s="21">
        <f>'Table 10.1 &amp; 10.2'!Y20</f>
        <v>3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1:186" ht="13.15" x14ac:dyDescent="0.4">
      <c r="A29" s="12"/>
      <c r="B29" s="12"/>
      <c r="C29" s="21" t="str">
        <f>'Table 10.1 &amp; 10.2'!O21</f>
        <v>Korea</v>
      </c>
      <c r="D29" s="12"/>
      <c r="E29" s="12"/>
      <c r="F29" s="21">
        <f>'Table 10.1 &amp; 10.2'!T21</f>
        <v>3</v>
      </c>
      <c r="G29" s="12"/>
      <c r="H29" s="12"/>
      <c r="I29" s="21">
        <f>'Table 10.1 &amp; 10.2'!Y21</f>
        <v>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</row>
    <row r="30" spans="1:186" ht="13.15" x14ac:dyDescent="0.4">
      <c r="A30" s="12"/>
      <c r="B30" s="12"/>
      <c r="C30" s="21" t="str">
        <f>'Table 10.1 &amp; 10.2'!O22</f>
        <v>Malaysia</v>
      </c>
      <c r="D30" s="12"/>
      <c r="E30" s="12"/>
      <c r="F30" s="21">
        <f>'Table 10.1 &amp; 10.2'!T22</f>
        <v>2</v>
      </c>
      <c r="G30" s="12"/>
      <c r="H30" s="12"/>
      <c r="I30" s="21">
        <f>'Table 10.1 &amp; 10.2'!Y22</f>
        <v>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</row>
    <row r="31" spans="1:186" ht="13.15" x14ac:dyDescent="0.4">
      <c r="A31" s="12"/>
      <c r="B31" s="12"/>
      <c r="C31" s="21" t="str">
        <f>'Table 10.1 &amp; 10.2'!O23</f>
        <v>Myanmar</v>
      </c>
      <c r="D31" s="12"/>
      <c r="E31" s="12"/>
      <c r="F31" s="21">
        <f>'Table 10.1 &amp; 10.2'!T23</f>
        <v>1</v>
      </c>
      <c r="G31" s="12"/>
      <c r="H31" s="12"/>
      <c r="I31" s="21">
        <f>'Table 10.1 &amp; 10.2'!Y23</f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</row>
    <row r="32" spans="1:186" ht="13.15" x14ac:dyDescent="0.4">
      <c r="A32" s="12"/>
      <c r="B32" s="12"/>
      <c r="C32" s="21" t="str">
        <f>'Table 10.1 &amp; 10.2'!O24</f>
        <v>Philippines</v>
      </c>
      <c r="D32" s="12"/>
      <c r="E32" s="12"/>
      <c r="F32" s="21">
        <f>'Table 10.1 &amp; 10.2'!T24</f>
        <v>2</v>
      </c>
      <c r="G32" s="12"/>
      <c r="H32" s="12"/>
      <c r="I32" s="21">
        <f>'Table 10.1 &amp; 10.2'!Y24</f>
        <v>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</row>
    <row r="33" spans="1:186" ht="13.15" x14ac:dyDescent="0.4">
      <c r="A33" s="12"/>
      <c r="B33" s="12"/>
      <c r="C33" s="21" t="str">
        <f>'Table 10.1 &amp; 10.2'!O25</f>
        <v>Singapore</v>
      </c>
      <c r="D33" s="12"/>
      <c r="E33" s="12"/>
      <c r="F33" s="21">
        <f>'Table 10.1 &amp; 10.2'!T25</f>
        <v>1</v>
      </c>
      <c r="G33" s="12"/>
      <c r="H33" s="12"/>
      <c r="I33" s="21">
        <f>'Table 10.1 &amp; 10.2'!Y25</f>
        <v>1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</row>
    <row r="34" spans="1:186" ht="13.15" x14ac:dyDescent="0.4">
      <c r="A34" s="12"/>
      <c r="B34" s="12"/>
      <c r="C34" s="21" t="str">
        <f>'Table 10.1 &amp; 10.2'!O26</f>
        <v>Sri Lanka</v>
      </c>
      <c r="D34" s="12"/>
      <c r="E34" s="12"/>
      <c r="F34" s="21">
        <f>'Table 10.1 &amp; 10.2'!T26</f>
        <v>1</v>
      </c>
      <c r="G34" s="12"/>
      <c r="H34" s="12"/>
      <c r="I34" s="21">
        <f>'Table 10.1 &amp; 10.2'!Y26</f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</row>
    <row r="35" spans="1:186" ht="13.15" x14ac:dyDescent="0.4">
      <c r="A35" s="12"/>
      <c r="B35" s="12"/>
      <c r="C35" s="21" t="str">
        <f>'Table 10.1 &amp; 10.2'!O27</f>
        <v>Taiwan</v>
      </c>
      <c r="D35" s="12"/>
      <c r="E35" s="12"/>
      <c r="F35" s="21">
        <f>'Table 10.1 &amp; 10.2'!T27</f>
        <v>5</v>
      </c>
      <c r="G35" s="12"/>
      <c r="H35" s="12"/>
      <c r="I35" s="21">
        <f>'Table 10.1 &amp; 10.2'!Y27</f>
        <v>3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1:186" ht="13.5" thickBot="1" x14ac:dyDescent="0.45">
      <c r="A36" s="12"/>
      <c r="B36" s="22"/>
      <c r="C36" s="23" t="str">
        <f>'Table 10.1 &amp; 10.2'!O28</f>
        <v>Thailand</v>
      </c>
      <c r="D36" s="22"/>
      <c r="E36" s="22"/>
      <c r="F36" s="23">
        <f>'Table 10.1 &amp; 10.2'!T28</f>
        <v>3</v>
      </c>
      <c r="G36" s="22"/>
      <c r="H36" s="22"/>
      <c r="I36" s="23">
        <f>'Table 10.1 &amp; 10.2'!Y28</f>
        <v>2</v>
      </c>
      <c r="J36" s="22"/>
      <c r="K36" s="22"/>
      <c r="L36" s="2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1:186" ht="18" thickTop="1" x14ac:dyDescent="0.35">
      <c r="A37" s="12"/>
      <c r="B37" s="24" t="s">
        <v>93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1:186" ht="13.15" x14ac:dyDescent="0.35">
      <c r="A38" s="12"/>
      <c r="B38" s="25" t="s">
        <v>94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1:186" ht="15.4" x14ac:dyDescent="0.35">
      <c r="A39" s="12"/>
      <c r="B39" s="2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</row>
    <row r="40" spans="1:186" ht="13.9" x14ac:dyDescent="0.35">
      <c r="A40" s="12"/>
      <c r="B40" s="13" t="s">
        <v>95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</row>
    <row r="41" spans="1:186" ht="14.25" thickBot="1" x14ac:dyDescent="0.4">
      <c r="A41" s="12"/>
      <c r="B41" s="13" t="s">
        <v>96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</row>
    <row r="42" spans="1:186" ht="13.5" thickTop="1" x14ac:dyDescent="0.4">
      <c r="A42" s="12"/>
      <c r="B42" s="15"/>
      <c r="C42" s="15"/>
      <c r="D42" s="15"/>
      <c r="E42" s="15"/>
      <c r="F42" s="16" t="s">
        <v>87</v>
      </c>
      <c r="G42" s="16"/>
      <c r="H42" s="15"/>
      <c r="I42" s="16" t="s">
        <v>87</v>
      </c>
      <c r="J42" s="16"/>
      <c r="K42" s="15"/>
      <c r="L42" s="1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</row>
    <row r="43" spans="1:186" ht="13.15" x14ac:dyDescent="0.4">
      <c r="A43" s="12"/>
      <c r="B43" s="17" t="s">
        <v>88</v>
      </c>
      <c r="C43" s="17" t="s">
        <v>89</v>
      </c>
      <c r="D43" s="18"/>
      <c r="E43" s="18"/>
      <c r="F43" s="17" t="s">
        <v>90</v>
      </c>
      <c r="G43" s="17"/>
      <c r="H43" s="18"/>
      <c r="I43" s="17" t="s">
        <v>90</v>
      </c>
      <c r="J43" s="17"/>
      <c r="K43" s="18"/>
      <c r="L43" s="1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</row>
    <row r="44" spans="1:186" ht="13.15" x14ac:dyDescent="0.4">
      <c r="A44" s="12"/>
      <c r="B44" s="18"/>
      <c r="C44" s="18"/>
      <c r="D44" s="18"/>
      <c r="E44" s="18"/>
      <c r="F44" s="17" t="s">
        <v>91</v>
      </c>
      <c r="G44" s="17"/>
      <c r="H44" s="18"/>
      <c r="I44" s="17" t="s">
        <v>92</v>
      </c>
      <c r="J44" s="17"/>
      <c r="K44" s="18"/>
      <c r="L44" s="1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</row>
    <row r="45" spans="1:186" x14ac:dyDescent="0.35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</row>
    <row r="46" spans="1:186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</row>
    <row r="47" spans="1:186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</row>
    <row r="48" spans="1:186" ht="13.15" x14ac:dyDescent="0.4">
      <c r="A48" s="12"/>
      <c r="B48" s="20" t="s">
        <v>97</v>
      </c>
      <c r="C48" s="21" t="str">
        <f>'Table 10.1 &amp; 10.2'!O30</f>
        <v>Austria</v>
      </c>
      <c r="D48" s="12"/>
      <c r="E48" s="12"/>
      <c r="F48" s="21">
        <f>'Table 10.1 &amp; 10.2'!T30</f>
        <v>3</v>
      </c>
      <c r="G48" s="12"/>
      <c r="H48" s="12"/>
      <c r="I48" s="21">
        <f>'Table 10.1 &amp; 10.2'!Y30</f>
        <v>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</row>
    <row r="49" spans="1:186" ht="13.15" x14ac:dyDescent="0.4">
      <c r="A49" s="12"/>
      <c r="B49" s="12"/>
      <c r="C49" s="21" t="str">
        <f>'Table 10.1 &amp; 10.2'!O31</f>
        <v>Belgium</v>
      </c>
      <c r="D49" s="12"/>
      <c r="E49" s="12"/>
      <c r="F49" s="21">
        <f>'Table 10.1 &amp; 10.2'!T31</f>
        <v>10</v>
      </c>
      <c r="G49" s="12"/>
      <c r="H49" s="12"/>
      <c r="I49" s="21">
        <f>'Table 10.1 &amp; 10.2'!Y31</f>
        <v>1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</row>
    <row r="50" spans="1:186" ht="13.15" x14ac:dyDescent="0.4">
      <c r="A50" s="12"/>
      <c r="B50" s="12"/>
      <c r="C50" s="21" t="str">
        <f>'Table 10.1 &amp; 10.2'!O32</f>
        <v>Denmark</v>
      </c>
      <c r="D50" s="12"/>
      <c r="E50" s="12"/>
      <c r="F50" s="21">
        <f>'Table 10.1 &amp; 10.2'!T32</f>
        <v>10</v>
      </c>
      <c r="G50" s="12"/>
      <c r="H50" s="12"/>
      <c r="I50" s="21">
        <f>'Table 10.1 &amp; 10.2'!Y32</f>
        <v>1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</row>
    <row r="51" spans="1:186" ht="13.15" x14ac:dyDescent="0.4">
      <c r="A51" s="12"/>
      <c r="B51" s="12"/>
      <c r="C51" s="21" t="str">
        <f>'Table 10.1 &amp; 10.2'!O33</f>
        <v>Finland</v>
      </c>
      <c r="D51" s="12"/>
      <c r="E51" s="12"/>
      <c r="F51" s="21">
        <f>'Table 10.1 &amp; 10.2'!T33</f>
        <v>5</v>
      </c>
      <c r="G51" s="12"/>
      <c r="H51" s="12"/>
      <c r="I51" s="21">
        <f>'Table 10.1 &amp; 10.2'!Y33</f>
        <v>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</row>
    <row r="52" spans="1:186" ht="13.15" x14ac:dyDescent="0.4">
      <c r="A52" s="12"/>
      <c r="B52" s="12"/>
      <c r="C52" s="21" t="str">
        <f>'Table 10.1 &amp; 10.2'!O34</f>
        <v>France</v>
      </c>
      <c r="D52" s="12"/>
      <c r="E52" s="12"/>
      <c r="F52" s="21">
        <f>'Table 10.1 &amp; 10.2'!T34</f>
        <v>15</v>
      </c>
      <c r="G52" s="12"/>
      <c r="H52" s="12"/>
      <c r="I52" s="21">
        <f>'Table 10.1 &amp; 10.2'!Y34</f>
        <v>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</row>
    <row r="53" spans="1:186" ht="13.15" x14ac:dyDescent="0.4">
      <c r="A53" s="12"/>
      <c r="B53" s="12"/>
      <c r="C53" s="21" t="str">
        <f>'Table 10.1 &amp; 10.2'!O35</f>
        <v>Germany</v>
      </c>
      <c r="D53" s="12"/>
      <c r="E53" s="12"/>
      <c r="F53" s="21">
        <f>'Table 10.1 &amp; 10.2'!T35</f>
        <v>8</v>
      </c>
      <c r="G53" s="12"/>
      <c r="H53" s="12"/>
      <c r="I53" s="21">
        <f>'Table 10.1 &amp; 10.2'!Y35</f>
        <v>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</row>
    <row r="54" spans="1:186" ht="13.15" x14ac:dyDescent="0.4">
      <c r="A54" s="12"/>
      <c r="B54" s="12"/>
      <c r="C54" s="21" t="str">
        <f>'Table 10.1 &amp; 10.2'!O36</f>
        <v>Greece</v>
      </c>
      <c r="D54" s="12"/>
      <c r="E54" s="12"/>
      <c r="F54" s="21">
        <f>'Table 10.1 &amp; 10.2'!T36</f>
        <v>2</v>
      </c>
      <c r="G54" s="12"/>
      <c r="H54" s="12"/>
      <c r="I54" s="21">
        <f>'Table 10.1 &amp; 10.2'!Y36</f>
        <v>1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</row>
    <row r="55" spans="1:186" ht="13.15" x14ac:dyDescent="0.4">
      <c r="A55" s="12"/>
      <c r="B55" s="12"/>
      <c r="C55" s="21" t="str">
        <f>'Table 10.1 &amp; 10.2'!O37</f>
        <v>Italy</v>
      </c>
      <c r="D55" s="12"/>
      <c r="E55" s="12"/>
      <c r="F55" s="21">
        <f>'Table 10.1 &amp; 10.2'!T37</f>
        <v>11</v>
      </c>
      <c r="G55" s="12"/>
      <c r="H55" s="12"/>
      <c r="I55" s="21">
        <f>'Table 10.1 &amp; 10.2'!Y37</f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</row>
    <row r="56" spans="1:186" ht="13.15" x14ac:dyDescent="0.4">
      <c r="A56" s="12"/>
      <c r="B56" s="12"/>
      <c r="C56" s="21" t="str">
        <f>'Table 10.1 &amp; 10.2'!O38</f>
        <v>Hungary</v>
      </c>
      <c r="D56" s="12"/>
      <c r="E56" s="12"/>
      <c r="F56" s="21">
        <f>'Table 10.1 &amp; 10.2'!T38</f>
        <v>2</v>
      </c>
      <c r="G56" s="12"/>
      <c r="H56" s="12"/>
      <c r="I56" s="21">
        <f>'Table 10.1 &amp; 10.2'!Y38</f>
        <v>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</row>
    <row r="57" spans="1:186" ht="13.15" x14ac:dyDescent="0.4">
      <c r="A57" s="12"/>
      <c r="B57" s="12"/>
      <c r="C57" s="21" t="str">
        <f>'Table 10.1 &amp; 10.2'!O39</f>
        <v>Netherlands</v>
      </c>
      <c r="D57" s="12"/>
      <c r="E57" s="12"/>
      <c r="F57" s="21">
        <f>'Table 10.1 &amp; 10.2'!T39</f>
        <v>4</v>
      </c>
      <c r="G57" s="12"/>
      <c r="H57" s="12"/>
      <c r="I57" s="21">
        <f>'Table 10.1 &amp; 10.2'!Y39</f>
        <v>1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</row>
    <row r="58" spans="1:186" ht="13.15" x14ac:dyDescent="0.4">
      <c r="A58" s="12"/>
      <c r="B58" s="12"/>
      <c r="C58" s="21" t="str">
        <f>'Table 10.1 &amp; 10.2'!O40</f>
        <v>Norway</v>
      </c>
      <c r="D58" s="12"/>
      <c r="E58" s="12"/>
      <c r="F58" s="21">
        <f>'Table 10.1 &amp; 10.2'!T40</f>
        <v>6</v>
      </c>
      <c r="G58" s="12"/>
      <c r="H58" s="12"/>
      <c r="I58" s="21">
        <f>'Table 10.1 &amp; 10.2'!Y40</f>
        <v>1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</row>
    <row r="59" spans="1:186" ht="13.15" x14ac:dyDescent="0.4">
      <c r="A59" s="12"/>
      <c r="B59" s="12"/>
      <c r="C59" s="21" t="str">
        <f>'Table 10.1 &amp; 10.2'!O41</f>
        <v>Poland</v>
      </c>
      <c r="D59" s="12"/>
      <c r="E59" s="12"/>
      <c r="F59" s="21">
        <f>'Table 10.1 &amp; 10.2'!T41</f>
        <v>1</v>
      </c>
      <c r="G59" s="12"/>
      <c r="H59" s="12"/>
      <c r="I59" s="21">
        <f>'Table 10.1 &amp; 10.2'!Y41</f>
        <v>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</row>
    <row r="60" spans="1:186" ht="13.15" x14ac:dyDescent="0.4">
      <c r="A60" s="12"/>
      <c r="B60" s="12"/>
      <c r="C60" s="21" t="str">
        <f>'Table 10.1 &amp; 10.2'!O42</f>
        <v>Portugal</v>
      </c>
      <c r="D60" s="12"/>
      <c r="E60" s="12"/>
      <c r="F60" s="21">
        <f>'Table 10.1 &amp; 10.2'!T42</f>
        <v>5</v>
      </c>
      <c r="G60" s="12"/>
      <c r="H60" s="12"/>
      <c r="I60" s="21">
        <f>'Table 10.1 &amp; 10.2'!Y42</f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</row>
    <row r="61" spans="1:186" ht="13.15" x14ac:dyDescent="0.4">
      <c r="A61" s="12"/>
      <c r="B61" s="12"/>
      <c r="C61" s="21" t="str">
        <f>'Table 10.1 &amp; 10.2'!O43</f>
        <v>Romania</v>
      </c>
      <c r="D61" s="12"/>
      <c r="E61" s="12"/>
      <c r="F61" s="21">
        <f>'Table 10.1 &amp; 10.2'!T43</f>
        <v>1</v>
      </c>
      <c r="G61" s="12"/>
      <c r="H61" s="12"/>
      <c r="I61" s="21">
        <f>'Table 10.1 &amp; 10.2'!Y43</f>
        <v>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</row>
    <row r="62" spans="1:186" ht="13.15" x14ac:dyDescent="0.4">
      <c r="A62" s="12"/>
      <c r="B62" s="12"/>
      <c r="C62" s="21" t="str">
        <f>'Table 10.1 &amp; 10.2'!O44</f>
        <v>Russia</v>
      </c>
      <c r="D62" s="12"/>
      <c r="E62" s="12"/>
      <c r="F62" s="21">
        <f>'Table 10.1 &amp; 10.2'!T44</f>
        <v>2</v>
      </c>
      <c r="G62" s="12"/>
      <c r="H62" s="12"/>
      <c r="I62" s="21">
        <f>'Table 10.1 &amp; 10.2'!Y44</f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</row>
    <row r="63" spans="1:186" ht="13.15" x14ac:dyDescent="0.4">
      <c r="A63" s="12"/>
      <c r="B63" s="12"/>
      <c r="C63" s="21" t="str">
        <f>'Table 10.1 &amp; 10.2'!O45</f>
        <v>Spain</v>
      </c>
      <c r="D63" s="12"/>
      <c r="E63" s="12"/>
      <c r="F63" s="21">
        <f>'Table 10.1 &amp; 10.2'!T45</f>
        <v>8</v>
      </c>
      <c r="G63" s="12"/>
      <c r="H63" s="12"/>
      <c r="I63" s="21">
        <f>'Table 10.1 &amp; 10.2'!Y45</f>
        <v>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</row>
    <row r="64" spans="1:186" ht="13.15" x14ac:dyDescent="0.4">
      <c r="A64" s="12"/>
      <c r="B64" s="12"/>
      <c r="C64" s="21" t="str">
        <f>'Table 10.1 &amp; 10.2'!O46</f>
        <v>Sweden</v>
      </c>
      <c r="D64" s="12"/>
      <c r="E64" s="12"/>
      <c r="F64" s="21">
        <f>'Table 10.1 &amp; 10.2'!T46</f>
        <v>5</v>
      </c>
      <c r="G64" s="12"/>
      <c r="H64" s="12"/>
      <c r="I64" s="21">
        <f>'Table 10.1 &amp; 10.2'!Y46</f>
        <v>1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</row>
    <row r="65" spans="1:186" ht="13.15" x14ac:dyDescent="0.4">
      <c r="A65" s="12"/>
      <c r="B65" s="12"/>
      <c r="C65" s="21" t="str">
        <f>'Table 10.1 &amp; 10.2'!O47</f>
        <v>Turkey/Ottoman Empire</v>
      </c>
      <c r="D65" s="12"/>
      <c r="E65" s="12"/>
      <c r="F65" s="21">
        <f>'Table 10.1 &amp; 10.2'!T47</f>
        <v>2</v>
      </c>
      <c r="G65" s="12"/>
      <c r="H65" s="12"/>
      <c r="I65" s="21">
        <f>'Table 10.1 &amp; 10.2'!Y47</f>
        <v>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</row>
    <row r="66" spans="1:186" ht="13.15" x14ac:dyDescent="0.4">
      <c r="A66" s="12"/>
      <c r="B66" s="12"/>
      <c r="C66" s="21" t="str">
        <f>'Table 10.1 &amp; 10.2'!O48</f>
        <v>United Kingdom</v>
      </c>
      <c r="D66" s="12"/>
      <c r="E66" s="12"/>
      <c r="F66" s="21">
        <f>'Table 10.1 &amp; 10.2'!T48</f>
        <v>12</v>
      </c>
      <c r="G66" s="12"/>
      <c r="H66" s="12"/>
      <c r="I66" s="21">
        <f>'Table 10.1 &amp; 10.2'!Y48</f>
        <v>4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</row>
    <row r="67" spans="1:186" ht="13.15" x14ac:dyDescent="0.4">
      <c r="A67" s="12"/>
      <c r="B67" s="20" t="s">
        <v>11</v>
      </c>
      <c r="C67" s="21"/>
      <c r="D67" s="12"/>
      <c r="E67" s="12"/>
      <c r="F67" s="21"/>
      <c r="G67" s="12"/>
      <c r="H67" s="12"/>
      <c r="I67" s="21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</row>
    <row r="68" spans="1:186" ht="13.15" x14ac:dyDescent="0.4">
      <c r="A68" s="12"/>
      <c r="B68" s="12"/>
      <c r="C68" s="21" t="str">
        <f>'Table 10.1 &amp; 10.2'!O50</f>
        <v>Argentina</v>
      </c>
      <c r="D68" s="12"/>
      <c r="E68" s="12"/>
      <c r="F68" s="21">
        <f>'Table 10.1 &amp; 10.2'!T50</f>
        <v>9</v>
      </c>
      <c r="G68" s="12"/>
      <c r="H68" s="12"/>
      <c r="I68" s="21">
        <f>'Table 10.1 &amp; 10.2'!Y50</f>
        <v>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</row>
    <row r="69" spans="1:186" ht="13.15" x14ac:dyDescent="0.4">
      <c r="A69" s="12"/>
      <c r="B69" s="12"/>
      <c r="C69" s="21" t="str">
        <f>'Table 10.1 &amp; 10.2'!O51</f>
        <v>Bolivia</v>
      </c>
      <c r="D69" s="12"/>
      <c r="E69" s="12"/>
      <c r="F69" s="21">
        <f>'Table 10.1 &amp; 10.2'!T51</f>
        <v>3</v>
      </c>
      <c r="G69" s="12"/>
      <c r="H69" s="12"/>
      <c r="I69" s="21">
        <f>'Table 10.1 &amp; 10.2'!Y51</f>
        <v>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</row>
    <row r="70" spans="1:186" ht="13.15" x14ac:dyDescent="0.4">
      <c r="A70" s="12"/>
      <c r="B70" s="12"/>
      <c r="C70" s="21" t="str">
        <f>'Table 10.1 &amp; 10.2'!O52</f>
        <v>Brazil</v>
      </c>
      <c r="D70" s="12"/>
      <c r="E70" s="12"/>
      <c r="F70" s="21">
        <f>'Table 10.1 &amp; 10.2'!T52</f>
        <v>11</v>
      </c>
      <c r="G70" s="12"/>
      <c r="H70" s="12"/>
      <c r="I70" s="21">
        <f>'Table 10.1 &amp; 10.2'!Y52</f>
        <v>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</row>
    <row r="71" spans="1:186" ht="13.15" x14ac:dyDescent="0.4">
      <c r="A71" s="12"/>
      <c r="B71" s="12"/>
      <c r="C71" s="21" t="str">
        <f>'Table 10.1 &amp; 10.2'!O53</f>
        <v>Chile</v>
      </c>
      <c r="D71" s="12"/>
      <c r="E71" s="12"/>
      <c r="F71" s="21">
        <f>'Table 10.1 &amp; 10.2'!T53</f>
        <v>7</v>
      </c>
      <c r="G71" s="12"/>
      <c r="H71" s="12"/>
      <c r="I71" s="21">
        <f>'Table 10.1 &amp; 10.2'!Y53</f>
        <v>2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</row>
    <row r="72" spans="1:186" ht="13.15" x14ac:dyDescent="0.4">
      <c r="A72" s="12"/>
      <c r="B72" s="12"/>
      <c r="C72" s="21" t="str">
        <f>'Table 10.1 &amp; 10.2'!O54</f>
        <v>Colombia</v>
      </c>
      <c r="D72" s="12"/>
      <c r="E72" s="12"/>
      <c r="F72" s="21">
        <f>'Table 10.1 &amp; 10.2'!T54</f>
        <v>2</v>
      </c>
      <c r="G72" s="12"/>
      <c r="H72" s="12"/>
      <c r="I72" s="21">
        <f>'Table 10.1 &amp; 10.2'!Y54</f>
        <v>2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</row>
    <row r="73" spans="1:186" ht="13.15" x14ac:dyDescent="0.4">
      <c r="A73" s="12"/>
      <c r="B73" s="12"/>
      <c r="C73" s="21" t="str">
        <f>'Table 10.1 &amp; 10.2'!O55</f>
        <v>Costa Rica</v>
      </c>
      <c r="D73" s="12"/>
      <c r="E73" s="12"/>
      <c r="F73" s="21">
        <f>'Table 10.1 &amp; 10.2'!T55</f>
        <v>2</v>
      </c>
      <c r="G73" s="12"/>
      <c r="H73" s="12"/>
      <c r="I73" s="21">
        <f>'Table 10.1 &amp; 10.2'!Y55</f>
        <v>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</row>
    <row r="74" spans="1:186" ht="13.15" x14ac:dyDescent="0.4">
      <c r="A74" s="12"/>
      <c r="B74" s="12"/>
      <c r="C74" s="21" t="str">
        <f>'Table 10.1 &amp; 10.2'!O56</f>
        <v>Dominican Republic</v>
      </c>
      <c r="D74" s="12"/>
      <c r="E74" s="12"/>
      <c r="F74" s="21">
        <f>'Table 10.1 &amp; 10.2'!T56</f>
        <v>2</v>
      </c>
      <c r="G74" s="12"/>
      <c r="H74" s="12"/>
      <c r="I74" s="21">
        <f>'Table 10.1 &amp; 10.2'!Y56</f>
        <v>2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</row>
    <row r="75" spans="1:186" ht="13.15" x14ac:dyDescent="0.4">
      <c r="A75" s="12"/>
      <c r="B75" s="12"/>
      <c r="C75" s="21" t="str">
        <f>'Table 10.1 &amp; 10.2'!O57</f>
        <v xml:space="preserve">Ecuador </v>
      </c>
      <c r="D75" s="12"/>
      <c r="E75" s="12"/>
      <c r="F75" s="21">
        <f>'Table 10.1 &amp; 10.2'!T57</f>
        <v>2</v>
      </c>
      <c r="G75" s="12"/>
      <c r="H75" s="12"/>
      <c r="I75" s="21">
        <f>'Table 10.1 &amp; 10.2'!Y57</f>
        <v>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</row>
    <row r="76" spans="1:186" ht="13.15" x14ac:dyDescent="0.4">
      <c r="A76" s="12"/>
      <c r="B76" s="12"/>
      <c r="C76" s="21" t="str">
        <f>'Table 10.1 &amp; 10.2'!O58</f>
        <v>El Salvador</v>
      </c>
      <c r="D76" s="12"/>
      <c r="E76" s="12"/>
      <c r="F76" s="21">
        <f>'Table 10.1 &amp; 10.2'!T58</f>
        <v>2</v>
      </c>
      <c r="G76" s="12"/>
      <c r="H76" s="12"/>
      <c r="I76" s="21">
        <f>'Table 10.1 &amp; 10.2'!Y58</f>
        <v>2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</row>
    <row r="77" spans="1:186" ht="13.15" x14ac:dyDescent="0.4">
      <c r="A77" s="12"/>
      <c r="B77" s="12"/>
      <c r="C77" s="21" t="str">
        <f>'Table 10.1 &amp; 10.2'!O59</f>
        <v xml:space="preserve">Guatemala </v>
      </c>
      <c r="D77" s="12"/>
      <c r="E77" s="12"/>
      <c r="F77" s="21">
        <f>'Table 10.1 &amp; 10.2'!T59</f>
        <v>3</v>
      </c>
      <c r="G77" s="12"/>
      <c r="H77" s="12"/>
      <c r="I77" s="21">
        <f>'Table 10.1 &amp; 10.2'!Y59</f>
        <v>3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</row>
    <row r="78" spans="1:186" ht="13.15" x14ac:dyDescent="0.4">
      <c r="A78" s="12"/>
      <c r="B78" s="12"/>
      <c r="C78" s="21" t="str">
        <f>'Table 10.1 &amp; 10.2'!O60</f>
        <v>Honduras</v>
      </c>
      <c r="D78" s="12"/>
      <c r="E78" s="12"/>
      <c r="F78" s="21">
        <f>'Table 10.1 &amp; 10.2'!T60</f>
        <v>1</v>
      </c>
      <c r="G78" s="12"/>
      <c r="H78" s="12"/>
      <c r="I78" s="21">
        <f>'Table 10.1 &amp; 10.2'!Y60</f>
        <v>1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</row>
    <row r="79" spans="1:186" ht="13.15" x14ac:dyDescent="0.4">
      <c r="A79" s="12"/>
      <c r="B79" s="12"/>
      <c r="C79" s="21" t="str">
        <f>'Table 10.1 &amp; 10.2'!O61</f>
        <v>Mexico</v>
      </c>
      <c r="D79" s="12"/>
      <c r="E79" s="12"/>
      <c r="F79" s="21">
        <f>'Table 10.1 &amp; 10.2'!T61</f>
        <v>7</v>
      </c>
      <c r="G79" s="12"/>
      <c r="H79" s="12"/>
      <c r="I79" s="21">
        <f>'Table 10.1 &amp; 10.2'!Y61</f>
        <v>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</row>
    <row r="80" spans="1:186" ht="13.15" x14ac:dyDescent="0.4">
      <c r="A80" s="12"/>
      <c r="B80" s="12"/>
      <c r="C80" s="21" t="str">
        <f>'Table 10.1 &amp; 10.2'!O62</f>
        <v>Nicaragua</v>
      </c>
      <c r="D80" s="12"/>
      <c r="E80" s="12"/>
      <c r="F80" s="21">
        <f>'Table 10.1 &amp; 10.2'!T62</f>
        <v>1</v>
      </c>
      <c r="G80" s="12"/>
      <c r="H80" s="12"/>
      <c r="I80" s="21">
        <f>'Table 10.1 &amp; 10.2'!Y62</f>
        <v>1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</row>
    <row r="81" spans="1:186" ht="13.15" x14ac:dyDescent="0.4">
      <c r="A81" s="12"/>
      <c r="B81" s="12"/>
      <c r="C81" s="21" t="str">
        <f>'Table 10.1 &amp; 10.2'!O63</f>
        <v>Panama</v>
      </c>
      <c r="D81" s="12"/>
      <c r="E81" s="12"/>
      <c r="F81" s="21">
        <f>'Table 10.1 &amp; 10.2'!T63</f>
        <v>1</v>
      </c>
      <c r="G81" s="12"/>
      <c r="H81" s="12"/>
      <c r="I81" s="21">
        <f>'Table 10.1 &amp; 10.2'!Y63</f>
        <v>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</row>
    <row r="82" spans="1:186" ht="13.15" x14ac:dyDescent="0.4">
      <c r="A82" s="12"/>
      <c r="B82" s="12"/>
      <c r="C82" s="21" t="str">
        <f>'Table 10.1 &amp; 10.2'!O64</f>
        <v>Paraguay</v>
      </c>
      <c r="D82" s="12"/>
      <c r="E82" s="12"/>
      <c r="F82" s="21">
        <f>'Table 10.1 &amp; 10.2'!T64</f>
        <v>2</v>
      </c>
      <c r="G82" s="12"/>
      <c r="H82" s="12"/>
      <c r="I82" s="21">
        <f>'Table 10.1 &amp; 10.2'!Y64</f>
        <v>1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</row>
    <row r="83" spans="1:186" ht="13.15" x14ac:dyDescent="0.4">
      <c r="A83" s="12"/>
      <c r="B83" s="12"/>
      <c r="C83" s="21" t="str">
        <f>'Table 10.1 &amp; 10.2'!O65</f>
        <v>Peru</v>
      </c>
      <c r="D83" s="12"/>
      <c r="E83" s="12"/>
      <c r="F83" s="21">
        <f>'Table 10.1 &amp; 10.2'!T65</f>
        <v>3</v>
      </c>
      <c r="G83" s="12"/>
      <c r="H83" s="12"/>
      <c r="I83" s="21">
        <f>'Table 10.1 &amp; 10.2'!Y65</f>
        <v>1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</row>
    <row r="84" spans="1:186" ht="13.15" x14ac:dyDescent="0.4">
      <c r="A84" s="12"/>
      <c r="B84" s="12"/>
      <c r="C84" s="21" t="str">
        <f>'Table 10.1 &amp; 10.2'!O66</f>
        <v>Uruguay</v>
      </c>
      <c r="D84" s="12"/>
      <c r="E84" s="12"/>
      <c r="F84" s="21">
        <f>'Table 10.1 &amp; 10.2'!T66</f>
        <v>5</v>
      </c>
      <c r="G84" s="12"/>
      <c r="H84" s="12"/>
      <c r="I84" s="21">
        <f>'Table 10.1 &amp; 10.2'!Y66</f>
        <v>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</row>
    <row r="85" spans="1:186" ht="13.15" x14ac:dyDescent="0.4">
      <c r="A85" s="12"/>
      <c r="B85" s="12"/>
      <c r="C85" s="21" t="str">
        <f>'Table 10.1 &amp; 10.2'!O67</f>
        <v>Venezuela</v>
      </c>
      <c r="D85" s="12"/>
      <c r="E85" s="12"/>
      <c r="F85" s="21">
        <f>'Table 10.1 &amp; 10.2'!T67</f>
        <v>2</v>
      </c>
      <c r="G85" s="12"/>
      <c r="H85" s="12"/>
      <c r="I85" s="21">
        <f>'Table 10.1 &amp; 10.2'!Y67</f>
        <v>2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</row>
    <row r="86" spans="1:186" ht="13.15" x14ac:dyDescent="0.4">
      <c r="A86" s="12"/>
      <c r="B86" s="12"/>
      <c r="C86" s="21" t="str">
        <f>'Table 10.1 &amp; 10.2'!O70</f>
        <v>Canada</v>
      </c>
      <c r="D86" s="12"/>
      <c r="E86" s="12"/>
      <c r="F86" s="21">
        <f>'Table 10.1 &amp; 10.2'!T70</f>
        <v>8</v>
      </c>
      <c r="G86" s="12"/>
      <c r="H86" s="12"/>
      <c r="I86" s="21">
        <f>'Table 10.1 &amp; 10.2'!Y70</f>
        <v>1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</row>
    <row r="87" spans="1:186" ht="13.15" x14ac:dyDescent="0.4">
      <c r="A87" s="12"/>
      <c r="B87" s="12"/>
      <c r="C87" s="21" t="str">
        <f>'Table 10.1 &amp; 10.2'!O71</f>
        <v>United States</v>
      </c>
      <c r="D87" s="12"/>
      <c r="E87" s="12"/>
      <c r="F87" s="21">
        <f>'Table 10.1 &amp; 10.2'!T71</f>
        <v>13</v>
      </c>
      <c r="G87" s="12"/>
      <c r="H87" s="12"/>
      <c r="I87" s="21">
        <f>'Table 10.1 &amp; 10.2'!Y71</f>
        <v>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</row>
    <row r="88" spans="1:186" ht="13.15" x14ac:dyDescent="0.4">
      <c r="A88" s="12"/>
      <c r="B88" s="12"/>
      <c r="C88" s="21" t="str">
        <f>'Table 10.1 &amp; 10.2'!O73</f>
        <v>Australia</v>
      </c>
      <c r="D88" s="12"/>
      <c r="E88" s="12"/>
      <c r="F88" s="21">
        <f>'Table 10.1 &amp; 10.2'!T73</f>
        <v>3</v>
      </c>
      <c r="G88" s="12"/>
      <c r="H88" s="12"/>
      <c r="I88" s="21">
        <f>'Table 10.1 &amp; 10.2'!Y73</f>
        <v>2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</row>
    <row r="89" spans="1:186" ht="13.5" thickBot="1" x14ac:dyDescent="0.45">
      <c r="A89" s="12"/>
      <c r="B89" s="12"/>
      <c r="C89" s="23" t="str">
        <f>'Table 10.1 &amp; 10.2'!O74</f>
        <v>New Zealand</v>
      </c>
      <c r="D89" s="22"/>
      <c r="E89" s="22"/>
      <c r="F89" s="23">
        <f>'Table 10.1 &amp; 10.2'!T74</f>
        <v>1</v>
      </c>
      <c r="G89" s="22"/>
      <c r="H89" s="22"/>
      <c r="I89" s="23">
        <f>'Table 10.1 &amp; 10.2'!Y74</f>
        <v>1</v>
      </c>
      <c r="J89" s="22"/>
      <c r="K89" s="22"/>
      <c r="L89" s="2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</row>
    <row r="90" spans="1:186" ht="18" thickTop="1" x14ac:dyDescent="0.35">
      <c r="A90" s="12"/>
      <c r="B90" s="12"/>
      <c r="C90" s="24" t="s">
        <v>98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</row>
    <row r="91" spans="1:186" ht="13.15" x14ac:dyDescent="0.4">
      <c r="A91" s="12"/>
      <c r="B91" s="12"/>
      <c r="C91" s="21" t="s">
        <v>99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</row>
    <row r="92" spans="1:186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</row>
    <row r="93" spans="1:186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</row>
    <row r="94" spans="1:186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</row>
    <row r="95" spans="1:186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</row>
    <row r="96" spans="1:186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</row>
    <row r="97" spans="1:186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</row>
    <row r="98" spans="1:186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</row>
    <row r="99" spans="1:186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</row>
    <row r="100" spans="1:186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</row>
    <row r="101" spans="1:186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</row>
    <row r="102" spans="1:186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</row>
    <row r="103" spans="1:186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</row>
    <row r="104" spans="1:186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</row>
    <row r="105" spans="1:186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</row>
    <row r="106" spans="1:186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</row>
    <row r="107" spans="1:186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</row>
    <row r="108" spans="1:186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</row>
    <row r="109" spans="1:186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</row>
    <row r="110" spans="1:186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</row>
    <row r="111" spans="1:186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</row>
    <row r="112" spans="1:186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</row>
    <row r="113" spans="1:186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</row>
    <row r="114" spans="1:186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</row>
    <row r="115" spans="1:186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</row>
    <row r="116" spans="1:186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</row>
    <row r="117" spans="1:186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</row>
    <row r="118" spans="1:186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</row>
    <row r="119" spans="1:186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</row>
    <row r="120" spans="1:186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</row>
    <row r="121" spans="1:186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</row>
    <row r="122" spans="1:186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</row>
    <row r="123" spans="1:186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</row>
    <row r="124" spans="1:186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</row>
    <row r="125" spans="1:186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</row>
    <row r="126" spans="1:186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</row>
    <row r="127" spans="1:186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</row>
    <row r="128" spans="1:186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</row>
    <row r="129" spans="1:186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</row>
    <row r="130" spans="1:186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</row>
    <row r="131" spans="1:186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</row>
    <row r="132" spans="1:186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</row>
    <row r="133" spans="1:186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</row>
    <row r="134" spans="1:186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</row>
    <row r="135" spans="1:186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</row>
    <row r="136" spans="1:186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</row>
    <row r="137" spans="1:186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</row>
    <row r="138" spans="1:186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</row>
    <row r="139" spans="1:186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</row>
    <row r="140" spans="1:186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</row>
    <row r="141" spans="1:186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</row>
    <row r="142" spans="1:186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</row>
    <row r="143" spans="1:186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</row>
    <row r="144" spans="1:186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</row>
    <row r="145" spans="1:186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</row>
    <row r="146" spans="1:186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</row>
    <row r="147" spans="1:186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</row>
    <row r="148" spans="1:186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</row>
    <row r="149" spans="1:186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</row>
    <row r="150" spans="1:186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</row>
    <row r="151" spans="1:186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</row>
    <row r="152" spans="1:186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</row>
    <row r="153" spans="1:186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</row>
    <row r="154" spans="1:186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</row>
    <row r="155" spans="1:186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</row>
    <row r="156" spans="1:186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</row>
    <row r="157" spans="1:186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</row>
    <row r="158" spans="1:186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</row>
    <row r="159" spans="1:186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</row>
    <row r="160" spans="1:186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</row>
    <row r="161" spans="1:186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</row>
    <row r="162" spans="1:186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</row>
    <row r="163" spans="1:186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</row>
    <row r="164" spans="1:186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</row>
    <row r="165" spans="1:186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</row>
    <row r="166" spans="1:186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</row>
    <row r="167" spans="1:186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</row>
    <row r="168" spans="1:186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</row>
    <row r="169" spans="1:186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</row>
    <row r="170" spans="1:186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</row>
    <row r="171" spans="1:186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</row>
    <row r="172" spans="1:186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</row>
    <row r="173" spans="1:186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</row>
    <row r="174" spans="1:186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</row>
    <row r="175" spans="1:186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</row>
    <row r="176" spans="1:186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</row>
    <row r="177" spans="1:186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</row>
    <row r="178" spans="1:186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</row>
    <row r="179" spans="1:186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</row>
    <row r="180" spans="1:186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</row>
    <row r="181" spans="1:186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</row>
    <row r="182" spans="1:186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</row>
    <row r="183" spans="1:186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</row>
    <row r="184" spans="1:186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</row>
    <row r="185" spans="1:186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</row>
    <row r="186" spans="1:186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</row>
    <row r="187" spans="1:186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</row>
    <row r="188" spans="1:186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</row>
    <row r="189" spans="1:186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</row>
    <row r="190" spans="1:186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</row>
    <row r="191" spans="1:186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</row>
    <row r="192" spans="1:186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</row>
    <row r="193" spans="1:186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</row>
    <row r="194" spans="1:186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</row>
    <row r="195" spans="1:186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</row>
    <row r="196" spans="1:186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</row>
    <row r="197" spans="1:186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</row>
    <row r="198" spans="1:186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</row>
    <row r="199" spans="1:186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</row>
    <row r="200" spans="1:186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</row>
    <row r="201" spans="1:186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</row>
    <row r="202" spans="1:186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</row>
    <row r="203" spans="1:186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</row>
    <row r="204" spans="1:186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</row>
    <row r="205" spans="1:186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</row>
    <row r="206" spans="1:186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</row>
    <row r="207" spans="1:186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</row>
    <row r="208" spans="1:186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</row>
    <row r="209" spans="1:186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</row>
    <row r="210" spans="1:186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</row>
    <row r="211" spans="1:186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</row>
    <row r="212" spans="1:186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</row>
    <row r="213" spans="1:186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</row>
    <row r="214" spans="1:186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</row>
    <row r="215" spans="1:186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</row>
    <row r="216" spans="1:186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</row>
    <row r="217" spans="1:186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</row>
    <row r="218" spans="1:186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</row>
    <row r="219" spans="1:186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</row>
    <row r="220" spans="1:186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</row>
    <row r="221" spans="1:186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</row>
    <row r="222" spans="1:186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</row>
    <row r="223" spans="1:186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</row>
    <row r="224" spans="1:186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</row>
    <row r="225" spans="1:186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</row>
    <row r="226" spans="1:186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</row>
    <row r="227" spans="1:186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</row>
    <row r="228" spans="1:186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</row>
    <row r="229" spans="1:186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</row>
    <row r="230" spans="1:186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</row>
    <row r="231" spans="1:186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</row>
    <row r="232" spans="1:186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</row>
    <row r="233" spans="1:186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</row>
    <row r="234" spans="1:186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</row>
    <row r="235" spans="1:186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</row>
    <row r="236" spans="1:186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</row>
    <row r="237" spans="1:186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</row>
    <row r="238" spans="1:186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</row>
    <row r="239" spans="1:186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</row>
    <row r="240" spans="1:186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</row>
    <row r="241" spans="1:186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</row>
    <row r="242" spans="1:186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</row>
    <row r="243" spans="1:186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</row>
    <row r="244" spans="1:186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</row>
    <row r="245" spans="1:186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</row>
    <row r="246" spans="1:186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</row>
    <row r="247" spans="1:186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</row>
    <row r="248" spans="1:186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</row>
    <row r="249" spans="1:186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</row>
    <row r="250" spans="1:186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</row>
    <row r="251" spans="1:186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</row>
    <row r="252" spans="1:186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</row>
    <row r="253" spans="1:186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</row>
    <row r="254" spans="1:186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</row>
    <row r="255" spans="1:186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</row>
    <row r="256" spans="1:186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</row>
    <row r="257" spans="1:186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</row>
    <row r="258" spans="1:186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</row>
    <row r="259" spans="1:186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</row>
    <row r="260" spans="1:186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</row>
    <row r="261" spans="1:186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</row>
    <row r="262" spans="1:186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</row>
    <row r="263" spans="1:186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</row>
    <row r="264" spans="1:186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</row>
    <row r="265" spans="1:186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</row>
    <row r="266" spans="1:186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</row>
    <row r="267" spans="1:186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</row>
    <row r="268" spans="1:186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</row>
    <row r="269" spans="1:186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</row>
    <row r="270" spans="1:186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</row>
    <row r="271" spans="1:186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</row>
    <row r="272" spans="1:186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</row>
    <row r="273" spans="1:186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</row>
    <row r="274" spans="1:186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</row>
    <row r="275" spans="1:186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</row>
    <row r="276" spans="1:186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</row>
    <row r="277" spans="1:186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</row>
    <row r="278" spans="1:186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</row>
    <row r="279" spans="1:186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</row>
    <row r="280" spans="1:186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</row>
    <row r="281" spans="1:186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</row>
    <row r="282" spans="1:186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</row>
    <row r="283" spans="1:186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</row>
    <row r="284" spans="1:186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</row>
    <row r="285" spans="1:186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</row>
    <row r="286" spans="1:186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</row>
    <row r="287" spans="1:186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</row>
    <row r="288" spans="1:186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</row>
    <row r="289" spans="1:186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</row>
    <row r="290" spans="1:186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</row>
    <row r="291" spans="1:186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</row>
    <row r="292" spans="1:186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</row>
    <row r="293" spans="1:186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</row>
    <row r="294" spans="1:186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</row>
    <row r="295" spans="1:186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</row>
    <row r="296" spans="1:186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</row>
    <row r="297" spans="1:186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</row>
    <row r="298" spans="1:186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</row>
    <row r="299" spans="1:186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</row>
    <row r="300" spans="1:186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</row>
    <row r="301" spans="1:186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</row>
    <row r="302" spans="1:186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</row>
    <row r="303" spans="1:186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</row>
    <row r="304" spans="1:186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</row>
    <row r="305" spans="1:186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</row>
    <row r="306" spans="1:186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</row>
    <row r="307" spans="1:186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</row>
    <row r="308" spans="1:186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</row>
    <row r="309" spans="1:186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</row>
    <row r="310" spans="1:186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</row>
    <row r="311" spans="1:186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</row>
    <row r="312" spans="1:186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</row>
    <row r="313" spans="1:186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</row>
    <row r="314" spans="1:186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</row>
    <row r="315" spans="1:186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</row>
    <row r="316" spans="1:186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</row>
    <row r="317" spans="1:186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</row>
    <row r="318" spans="1:186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</row>
    <row r="319" spans="1:186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</row>
    <row r="320" spans="1:186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</row>
    <row r="321" spans="1:186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</row>
    <row r="322" spans="1:186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</row>
    <row r="323" spans="1:186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</row>
    <row r="324" spans="1:186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</row>
    <row r="325" spans="1:186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</row>
    <row r="326" spans="1:186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</row>
    <row r="327" spans="1:186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</row>
    <row r="328" spans="1:186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</row>
    <row r="329" spans="1:186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</row>
    <row r="330" spans="1:186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</row>
    <row r="331" spans="1:186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</row>
    <row r="332" spans="1:186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</row>
    <row r="333" spans="1:186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</row>
    <row r="334" spans="1:186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</row>
    <row r="335" spans="1:186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</row>
    <row r="336" spans="1:186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</row>
    <row r="337" spans="1:186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</row>
    <row r="338" spans="1:186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</row>
    <row r="339" spans="1:186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</row>
    <row r="340" spans="1:186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</row>
    <row r="341" spans="1:186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</row>
    <row r="342" spans="1:186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</row>
    <row r="343" spans="1:186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</row>
    <row r="344" spans="1:186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</row>
    <row r="345" spans="1:186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</row>
    <row r="346" spans="1:186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</row>
    <row r="347" spans="1:186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</row>
    <row r="348" spans="1:186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</row>
    <row r="349" spans="1:186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</row>
    <row r="350" spans="1:186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</row>
    <row r="351" spans="1:186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</row>
    <row r="352" spans="1:186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</row>
    <row r="353" spans="1:186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</row>
    <row r="354" spans="1:186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</row>
    <row r="355" spans="1:186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</row>
    <row r="356" spans="1:186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</row>
    <row r="357" spans="1:186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</row>
    <row r="358" spans="1:186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</row>
    <row r="359" spans="1:186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</row>
    <row r="360" spans="1:186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</row>
    <row r="361" spans="1:186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</row>
    <row r="362" spans="1:186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</row>
    <row r="363" spans="1:186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</row>
    <row r="364" spans="1:186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</row>
    <row r="365" spans="1:186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</row>
    <row r="366" spans="1:186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</row>
    <row r="367" spans="1:186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</row>
    <row r="368" spans="1:186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</row>
    <row r="369" spans="1:186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</row>
    <row r="370" spans="1:186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</row>
    <row r="371" spans="1:186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</row>
    <row r="372" spans="1:186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</row>
    <row r="373" spans="1:186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</row>
    <row r="374" spans="1:186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</row>
    <row r="375" spans="1:186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</row>
    <row r="376" spans="1:186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</row>
    <row r="377" spans="1:186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</row>
    <row r="378" spans="1:186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</row>
    <row r="379" spans="1:186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</row>
    <row r="380" spans="1:186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</row>
    <row r="381" spans="1:186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</row>
    <row r="382" spans="1:186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</row>
    <row r="383" spans="1:186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</row>
    <row r="384" spans="1:186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</row>
    <row r="385" spans="1:186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</row>
    <row r="386" spans="1:186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</row>
    <row r="387" spans="1:186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</row>
    <row r="388" spans="1:186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</row>
    <row r="389" spans="1:186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</row>
    <row r="390" spans="1:186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</row>
    <row r="391" spans="1:186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</row>
    <row r="392" spans="1:186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</row>
    <row r="393" spans="1:186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</row>
    <row r="394" spans="1:186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</row>
    <row r="395" spans="1:186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</row>
    <row r="396" spans="1:186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</row>
    <row r="397" spans="1:186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</row>
    <row r="398" spans="1:186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</row>
    <row r="399" spans="1:186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</row>
    <row r="400" spans="1:186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</row>
    <row r="401" spans="1:186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</row>
    <row r="402" spans="1:186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</row>
    <row r="403" spans="1:186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</row>
    <row r="404" spans="1:186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</row>
    <row r="405" spans="1:186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</row>
    <row r="406" spans="1:186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</row>
    <row r="407" spans="1:186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</row>
    <row r="408" spans="1:186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</row>
    <row r="409" spans="1:186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</row>
    <row r="410" spans="1:186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</row>
    <row r="411" spans="1:186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</row>
    <row r="412" spans="1:186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</row>
    <row r="413" spans="1:186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</row>
    <row r="414" spans="1:186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</row>
    <row r="415" spans="1:186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</row>
    <row r="416" spans="1:186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</row>
    <row r="417" spans="1:186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</row>
    <row r="418" spans="1:186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</row>
    <row r="419" spans="1:186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</row>
    <row r="420" spans="1:186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</row>
    <row r="421" spans="1:186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</row>
    <row r="422" spans="1:186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</row>
    <row r="423" spans="1:186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</row>
    <row r="424" spans="1:186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</row>
    <row r="425" spans="1:186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</row>
    <row r="426" spans="1:186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</row>
    <row r="427" spans="1:186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</row>
    <row r="428" spans="1:186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</row>
    <row r="429" spans="1:186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</row>
    <row r="430" spans="1:186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</row>
    <row r="431" spans="1:186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</row>
    <row r="432" spans="1:186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</row>
    <row r="433" spans="1:186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</row>
    <row r="434" spans="1:186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</row>
    <row r="435" spans="1:186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</row>
    <row r="436" spans="1:186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</row>
    <row r="437" spans="1:186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</row>
    <row r="438" spans="1:186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</row>
    <row r="439" spans="1:186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</row>
    <row r="440" spans="1:186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</row>
    <row r="441" spans="1:186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</row>
    <row r="442" spans="1:186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</row>
    <row r="443" spans="1:186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</row>
    <row r="444" spans="1:186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</row>
    <row r="445" spans="1:186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</row>
    <row r="446" spans="1:186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</row>
    <row r="447" spans="1:186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</row>
    <row r="448" spans="1:186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</row>
    <row r="449" spans="1:186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</row>
    <row r="450" spans="1:186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</row>
    <row r="451" spans="1:186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</row>
    <row r="452" spans="1:186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</row>
    <row r="453" spans="1:186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</row>
    <row r="454" spans="1:186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</row>
    <row r="455" spans="1:186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</row>
    <row r="456" spans="1:186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</row>
    <row r="457" spans="1:186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</row>
    <row r="458" spans="1:186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</row>
    <row r="459" spans="1:186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</row>
    <row r="460" spans="1:186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</row>
    <row r="461" spans="1:186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</row>
    <row r="462" spans="1:186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</row>
    <row r="463" spans="1:186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</row>
    <row r="464" spans="1:186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</row>
    <row r="465" spans="1:186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</row>
    <row r="466" spans="1:186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</row>
    <row r="467" spans="1:186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</row>
    <row r="468" spans="1:186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</row>
    <row r="469" spans="1:186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</row>
    <row r="470" spans="1:186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</row>
    <row r="471" spans="1:186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</row>
    <row r="472" spans="1:186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</row>
    <row r="473" spans="1:186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</row>
    <row r="474" spans="1:186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</row>
    <row r="475" spans="1:186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</row>
    <row r="476" spans="1:186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</row>
    <row r="477" spans="1:186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</row>
    <row r="478" spans="1:186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</row>
    <row r="479" spans="1:186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</row>
    <row r="480" spans="1:186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</row>
    <row r="481" spans="1:186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</row>
    <row r="482" spans="1:186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</row>
    <row r="483" spans="1:186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</row>
    <row r="484" spans="1:186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</row>
    <row r="485" spans="1:186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</row>
    <row r="486" spans="1:186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</row>
    <row r="487" spans="1:186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</row>
    <row r="488" spans="1:186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</row>
    <row r="489" spans="1:186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</row>
    <row r="490" spans="1:186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</row>
    <row r="491" spans="1:186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</row>
    <row r="492" spans="1:186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</row>
    <row r="493" spans="1:186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</row>
    <row r="494" spans="1:186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</row>
    <row r="495" spans="1:186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</row>
    <row r="496" spans="1:186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</row>
    <row r="497" spans="1:186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</row>
    <row r="498" spans="1:186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</row>
    <row r="499" spans="1:186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</row>
    <row r="500" spans="1:186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</row>
    <row r="501" spans="1:186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</row>
    <row r="502" spans="1:186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</row>
    <row r="503" spans="1:186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</row>
    <row r="504" spans="1:186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</row>
    <row r="505" spans="1:186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</row>
    <row r="506" spans="1:186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</row>
    <row r="507" spans="1:186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</row>
    <row r="508" spans="1:186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</row>
    <row r="509" spans="1:186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</row>
    <row r="510" spans="1:186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</row>
    <row r="511" spans="1:186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</row>
    <row r="512" spans="1:186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</row>
    <row r="513" spans="1:186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</row>
    <row r="514" spans="1:186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</row>
    <row r="515" spans="1:186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</row>
    <row r="516" spans="1:186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</row>
    <row r="517" spans="1:186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</row>
    <row r="518" spans="1:186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</row>
    <row r="519" spans="1:186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</row>
    <row r="520" spans="1:186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</row>
    <row r="521" spans="1:186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</row>
    <row r="522" spans="1:186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</row>
    <row r="523" spans="1:186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</row>
    <row r="524" spans="1:186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</row>
    <row r="525" spans="1:186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</row>
    <row r="526" spans="1:186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</row>
    <row r="527" spans="1:186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</row>
    <row r="528" spans="1:186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</row>
    <row r="529" spans="1:186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</row>
    <row r="530" spans="1:186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</row>
    <row r="531" spans="1:186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</row>
    <row r="532" spans="1:186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</row>
    <row r="533" spans="1:186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</row>
    <row r="534" spans="1:186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</row>
    <row r="535" spans="1:186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</row>
    <row r="536" spans="1:186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</row>
    <row r="537" spans="1:186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</row>
    <row r="538" spans="1:186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</row>
    <row r="539" spans="1:186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</row>
    <row r="540" spans="1:186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</row>
    <row r="541" spans="1:186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</row>
    <row r="542" spans="1:186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</row>
    <row r="543" spans="1:186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</row>
    <row r="544" spans="1:186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</row>
    <row r="545" spans="1:186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</row>
    <row r="546" spans="1:186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</row>
    <row r="547" spans="1:186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</row>
    <row r="548" spans="1:186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</row>
    <row r="549" spans="1:186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</row>
    <row r="550" spans="1:186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</row>
    <row r="551" spans="1:186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</row>
    <row r="552" spans="1:186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</row>
    <row r="553" spans="1:186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</row>
    <row r="554" spans="1:186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</row>
    <row r="555" spans="1:186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</row>
    <row r="556" spans="1:186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</row>
    <row r="557" spans="1:186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</row>
    <row r="558" spans="1:186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</row>
    <row r="559" spans="1:186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</row>
    <row r="560" spans="1:186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</row>
    <row r="561" spans="1:186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</row>
    <row r="562" spans="1:186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</row>
    <row r="563" spans="1:186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</row>
    <row r="564" spans="1:186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</row>
    <row r="565" spans="1:186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</row>
    <row r="566" spans="1:186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</row>
    <row r="567" spans="1:186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</row>
    <row r="568" spans="1:186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</row>
    <row r="569" spans="1:186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</row>
    <row r="570" spans="1:186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</row>
    <row r="571" spans="1:186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</row>
    <row r="572" spans="1:186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</row>
    <row r="573" spans="1:186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</row>
    <row r="574" spans="1:186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</row>
    <row r="575" spans="1:186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</row>
    <row r="576" spans="1:186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</row>
    <row r="577" spans="1:186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</row>
    <row r="578" spans="1:186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</row>
    <row r="579" spans="1:186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</row>
    <row r="580" spans="1:186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</row>
    <row r="581" spans="1:186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</row>
    <row r="582" spans="1:186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</row>
    <row r="583" spans="1:186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</row>
    <row r="584" spans="1:186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</row>
    <row r="585" spans="1:186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</row>
    <row r="586" spans="1:186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</row>
    <row r="587" spans="1:186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</row>
    <row r="588" spans="1:186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</row>
    <row r="589" spans="1:186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</row>
    <row r="590" spans="1:186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</row>
    <row r="591" spans="1:186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</row>
    <row r="592" spans="1:186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</row>
    <row r="593" spans="1:186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</row>
    <row r="594" spans="1:186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</row>
    <row r="595" spans="1:186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</row>
    <row r="596" spans="1:186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</row>
    <row r="597" spans="1:186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</row>
    <row r="598" spans="1:186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</row>
    <row r="599" spans="1:186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</row>
    <row r="600" spans="1:186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</row>
    <row r="601" spans="1:186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</row>
    <row r="602" spans="1:186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</row>
    <row r="603" spans="1:186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</row>
    <row r="604" spans="1:186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</row>
    <row r="605" spans="1:186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</row>
    <row r="606" spans="1:186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</row>
    <row r="607" spans="1:186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</row>
    <row r="608" spans="1:186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</row>
    <row r="609" spans="1:186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</row>
    <row r="610" spans="1:186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</row>
    <row r="611" spans="1:186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</row>
    <row r="612" spans="1:186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</row>
    <row r="613" spans="1:186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</row>
    <row r="614" spans="1:186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</row>
    <row r="615" spans="1:186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</row>
    <row r="616" spans="1:186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</row>
    <row r="617" spans="1:186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</row>
    <row r="618" spans="1:186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</row>
    <row r="619" spans="1:186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</row>
    <row r="620" spans="1:186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</row>
    <row r="621" spans="1:186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</row>
    <row r="622" spans="1:186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</row>
    <row r="623" spans="1:186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</row>
    <row r="624" spans="1:186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</row>
    <row r="625" spans="1:186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</row>
    <row r="626" spans="1:186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</row>
    <row r="627" spans="1:186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</row>
    <row r="628" spans="1:186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</row>
    <row r="629" spans="1:186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</row>
    <row r="630" spans="1:186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</row>
    <row r="631" spans="1:186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</row>
    <row r="632" spans="1:186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</row>
    <row r="633" spans="1:186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</row>
    <row r="634" spans="1:186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</row>
    <row r="635" spans="1:186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</row>
    <row r="636" spans="1:186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</row>
    <row r="637" spans="1:186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</row>
    <row r="638" spans="1:186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</row>
    <row r="639" spans="1:186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</row>
    <row r="640" spans="1:186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</row>
    <row r="641" spans="1:186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</row>
    <row r="642" spans="1:186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</row>
    <row r="643" spans="1:186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</row>
    <row r="644" spans="1:186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</row>
    <row r="645" spans="1:186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</row>
    <row r="646" spans="1:186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</row>
    <row r="647" spans="1:186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</row>
    <row r="648" spans="1:186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</row>
    <row r="649" spans="1:186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</row>
    <row r="650" spans="1:186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</row>
    <row r="651" spans="1:186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</row>
    <row r="652" spans="1:186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</row>
    <row r="653" spans="1:186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</row>
    <row r="654" spans="1:186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</row>
    <row r="655" spans="1:186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</row>
    <row r="656" spans="1:186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</row>
    <row r="657" spans="1:186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</row>
    <row r="658" spans="1:186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</row>
    <row r="659" spans="1:186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</row>
    <row r="660" spans="1:186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</row>
    <row r="661" spans="1:186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</row>
    <row r="662" spans="1:186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</row>
    <row r="663" spans="1:186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</row>
    <row r="664" spans="1:186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</row>
    <row r="665" spans="1:186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</row>
    <row r="666" spans="1:186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</row>
    <row r="667" spans="1:186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</row>
    <row r="668" spans="1:186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</row>
    <row r="669" spans="1:186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</row>
    <row r="670" spans="1:186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</row>
    <row r="671" spans="1:186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</row>
    <row r="672" spans="1:186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</row>
    <row r="673" spans="1:186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</row>
    <row r="674" spans="1:186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</row>
    <row r="675" spans="1:186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</row>
    <row r="676" spans="1:186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</row>
    <row r="677" spans="1:186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</row>
    <row r="678" spans="1:186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</row>
    <row r="679" spans="1:186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</row>
    <row r="680" spans="1:186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</row>
    <row r="681" spans="1:186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</row>
    <row r="682" spans="1:186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</row>
    <row r="683" spans="1:186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</row>
    <row r="684" spans="1:186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</row>
    <row r="685" spans="1:186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</row>
    <row r="686" spans="1:186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</row>
    <row r="687" spans="1:186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</row>
    <row r="688" spans="1:186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</row>
    <row r="689" spans="1:186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</row>
    <row r="690" spans="1:186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</row>
    <row r="691" spans="1:186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</row>
    <row r="692" spans="1:186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</row>
    <row r="693" spans="1:186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</row>
    <row r="694" spans="1:186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</row>
    <row r="695" spans="1:186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</row>
    <row r="696" spans="1:186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</row>
    <row r="697" spans="1:186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</row>
    <row r="698" spans="1:186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</row>
    <row r="699" spans="1:186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</row>
    <row r="700" spans="1:186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</row>
    <row r="701" spans="1:186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</row>
    <row r="702" spans="1:186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</row>
    <row r="703" spans="1:186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</row>
    <row r="704" spans="1:186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  <c r="FG704" s="12"/>
      <c r="FH704" s="12"/>
      <c r="FI704" s="12"/>
      <c r="FJ704" s="12"/>
      <c r="FK704" s="12"/>
      <c r="FL704" s="12"/>
      <c r="FM704" s="12"/>
      <c r="FN704" s="12"/>
      <c r="FO704" s="12"/>
      <c r="FP704" s="12"/>
      <c r="FQ704" s="12"/>
      <c r="FR704" s="12"/>
      <c r="FS704" s="12"/>
      <c r="FT704" s="12"/>
      <c r="FU704" s="12"/>
      <c r="FV704" s="12"/>
      <c r="FW704" s="12"/>
      <c r="FX704" s="12"/>
      <c r="FY704" s="12"/>
      <c r="FZ704" s="12"/>
      <c r="GA704" s="12"/>
      <c r="GB704" s="12"/>
      <c r="GC704" s="12"/>
      <c r="GD704" s="12"/>
    </row>
    <row r="705" spans="1:186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</row>
    <row r="706" spans="1:186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  <c r="FG706" s="12"/>
      <c r="FH706" s="12"/>
      <c r="FI706" s="12"/>
      <c r="FJ706" s="12"/>
      <c r="FK706" s="12"/>
      <c r="FL706" s="12"/>
      <c r="FM706" s="12"/>
      <c r="FN706" s="12"/>
      <c r="FO706" s="12"/>
      <c r="FP706" s="12"/>
      <c r="FQ706" s="12"/>
      <c r="FR706" s="12"/>
      <c r="FS706" s="12"/>
      <c r="FT706" s="12"/>
      <c r="FU706" s="12"/>
      <c r="FV706" s="12"/>
      <c r="FW706" s="12"/>
      <c r="FX706" s="12"/>
      <c r="FY706" s="12"/>
      <c r="FZ706" s="12"/>
      <c r="GA706" s="12"/>
      <c r="GB706" s="12"/>
      <c r="GC706" s="12"/>
      <c r="GD706" s="12"/>
    </row>
    <row r="707" spans="1:186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</row>
    <row r="708" spans="1:186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  <c r="FG708" s="12"/>
      <c r="FH708" s="12"/>
      <c r="FI708" s="12"/>
      <c r="FJ708" s="12"/>
      <c r="FK708" s="12"/>
      <c r="FL708" s="12"/>
      <c r="FM708" s="12"/>
      <c r="FN708" s="12"/>
      <c r="FO708" s="12"/>
      <c r="FP708" s="12"/>
      <c r="FQ708" s="12"/>
      <c r="FR708" s="12"/>
      <c r="FS708" s="12"/>
      <c r="FT708" s="12"/>
      <c r="FU708" s="12"/>
      <c r="FV708" s="12"/>
      <c r="FW708" s="12"/>
      <c r="FX708" s="12"/>
      <c r="FY708" s="12"/>
      <c r="FZ708" s="12"/>
      <c r="GA708" s="12"/>
      <c r="GB708" s="12"/>
      <c r="GC708" s="12"/>
      <c r="GD708" s="12"/>
    </row>
    <row r="709" spans="1:186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</row>
    <row r="710" spans="1:186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  <c r="FG710" s="12"/>
      <c r="FH710" s="12"/>
      <c r="FI710" s="12"/>
      <c r="FJ710" s="12"/>
      <c r="FK710" s="12"/>
      <c r="FL710" s="12"/>
      <c r="FM710" s="12"/>
      <c r="FN710" s="12"/>
      <c r="FO710" s="12"/>
      <c r="FP710" s="12"/>
      <c r="FQ710" s="12"/>
      <c r="FR710" s="12"/>
      <c r="FS710" s="12"/>
      <c r="FT710" s="12"/>
      <c r="FU710" s="12"/>
      <c r="FV710" s="12"/>
      <c r="FW710" s="12"/>
      <c r="FX710" s="12"/>
      <c r="FY710" s="12"/>
      <c r="FZ710" s="12"/>
      <c r="GA710" s="12"/>
      <c r="GB710" s="12"/>
      <c r="GC710" s="12"/>
      <c r="GD710" s="12"/>
    </row>
    <row r="711" spans="1:186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  <c r="FG711" s="12"/>
      <c r="FH711" s="12"/>
      <c r="FI711" s="12"/>
      <c r="FJ711" s="12"/>
      <c r="FK711" s="12"/>
      <c r="FL711" s="12"/>
      <c r="FM711" s="12"/>
      <c r="FN711" s="12"/>
      <c r="FO711" s="12"/>
      <c r="FP711" s="12"/>
      <c r="FQ711" s="12"/>
      <c r="FR711" s="12"/>
      <c r="FS711" s="12"/>
      <c r="FT711" s="12"/>
      <c r="FU711" s="12"/>
      <c r="FV711" s="12"/>
      <c r="FW711" s="12"/>
      <c r="FX711" s="12"/>
      <c r="FY711" s="12"/>
      <c r="FZ711" s="12"/>
      <c r="GA711" s="12"/>
      <c r="GB711" s="12"/>
      <c r="GC711" s="12"/>
      <c r="GD711" s="12"/>
    </row>
    <row r="712" spans="1:186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  <c r="FG712" s="12"/>
      <c r="FH712" s="12"/>
      <c r="FI712" s="12"/>
      <c r="FJ712" s="12"/>
      <c r="FK712" s="12"/>
      <c r="FL712" s="12"/>
      <c r="FM712" s="12"/>
      <c r="FN712" s="12"/>
      <c r="FO712" s="12"/>
      <c r="FP712" s="12"/>
      <c r="FQ712" s="12"/>
      <c r="FR712" s="12"/>
      <c r="FS712" s="12"/>
      <c r="FT712" s="12"/>
      <c r="FU712" s="12"/>
      <c r="FV712" s="12"/>
      <c r="FW712" s="12"/>
      <c r="FX712" s="12"/>
      <c r="FY712" s="12"/>
      <c r="FZ712" s="12"/>
      <c r="GA712" s="12"/>
      <c r="GB712" s="12"/>
      <c r="GC712" s="12"/>
      <c r="GD712" s="12"/>
    </row>
    <row r="713" spans="1:186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</row>
    <row r="714" spans="1:186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  <c r="FG714" s="12"/>
      <c r="FH714" s="12"/>
      <c r="FI714" s="12"/>
      <c r="FJ714" s="12"/>
      <c r="FK714" s="12"/>
      <c r="FL714" s="12"/>
      <c r="FM714" s="12"/>
      <c r="FN714" s="12"/>
      <c r="FO714" s="12"/>
      <c r="FP714" s="12"/>
      <c r="FQ714" s="12"/>
      <c r="FR714" s="12"/>
      <c r="FS714" s="12"/>
      <c r="FT714" s="12"/>
      <c r="FU714" s="12"/>
      <c r="FV714" s="12"/>
      <c r="FW714" s="12"/>
      <c r="FX714" s="12"/>
      <c r="FY714" s="12"/>
      <c r="FZ714" s="12"/>
      <c r="GA714" s="12"/>
      <c r="GB714" s="12"/>
      <c r="GC714" s="12"/>
      <c r="GD714" s="12"/>
    </row>
    <row r="715" spans="1:186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  <c r="FG715" s="12"/>
      <c r="FH715" s="12"/>
      <c r="FI715" s="12"/>
      <c r="FJ715" s="12"/>
      <c r="FK715" s="12"/>
      <c r="FL715" s="12"/>
      <c r="FM715" s="12"/>
      <c r="FN715" s="12"/>
      <c r="FO715" s="12"/>
      <c r="FP715" s="12"/>
      <c r="FQ715" s="12"/>
      <c r="FR715" s="12"/>
      <c r="FS715" s="12"/>
      <c r="FT715" s="12"/>
      <c r="FU715" s="12"/>
      <c r="FV715" s="12"/>
      <c r="FW715" s="12"/>
      <c r="FX715" s="12"/>
      <c r="FY715" s="12"/>
      <c r="FZ715" s="12"/>
      <c r="GA715" s="12"/>
      <c r="GB715" s="12"/>
      <c r="GC715" s="12"/>
      <c r="GD715" s="12"/>
    </row>
    <row r="716" spans="1:186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  <c r="FG716" s="12"/>
      <c r="FH716" s="12"/>
      <c r="FI716" s="12"/>
      <c r="FJ716" s="12"/>
      <c r="FK716" s="12"/>
      <c r="FL716" s="12"/>
      <c r="FM716" s="12"/>
      <c r="FN716" s="12"/>
      <c r="FO716" s="12"/>
      <c r="FP716" s="12"/>
      <c r="FQ716" s="12"/>
      <c r="FR716" s="12"/>
      <c r="FS716" s="12"/>
      <c r="FT716" s="12"/>
      <c r="FU716" s="12"/>
      <c r="FV716" s="12"/>
      <c r="FW716" s="12"/>
      <c r="FX716" s="12"/>
      <c r="FY716" s="12"/>
      <c r="FZ716" s="12"/>
      <c r="GA716" s="12"/>
      <c r="GB716" s="12"/>
      <c r="GC716" s="12"/>
      <c r="GD716" s="12"/>
    </row>
    <row r="717" spans="1:186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</row>
    <row r="718" spans="1:186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</row>
    <row r="719" spans="1:186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</row>
    <row r="720" spans="1:186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</row>
    <row r="721" spans="1:186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</row>
    <row r="722" spans="1:186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</row>
    <row r="723" spans="1:186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</row>
    <row r="724" spans="1:186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</row>
    <row r="725" spans="1:186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</row>
    <row r="726" spans="1:186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</row>
    <row r="727" spans="1:186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</row>
    <row r="728" spans="1:186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</row>
    <row r="729" spans="1:186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</row>
    <row r="730" spans="1:186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</row>
    <row r="731" spans="1:186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</row>
    <row r="732" spans="1:186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</row>
    <row r="733" spans="1:186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</row>
    <row r="734" spans="1:186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</row>
    <row r="735" spans="1:186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</row>
    <row r="736" spans="1:186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</row>
    <row r="737" spans="1:186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</row>
    <row r="738" spans="1:186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</row>
    <row r="739" spans="1:186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</row>
    <row r="740" spans="1:186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</row>
    <row r="741" spans="1:186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</row>
    <row r="742" spans="1:186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</row>
    <row r="743" spans="1:186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</row>
    <row r="744" spans="1:186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</row>
    <row r="745" spans="1:186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</row>
    <row r="746" spans="1:186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</row>
    <row r="747" spans="1:186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</row>
    <row r="748" spans="1:186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</row>
    <row r="749" spans="1:186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</row>
    <row r="750" spans="1:186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</row>
    <row r="751" spans="1:186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</row>
    <row r="752" spans="1:186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</row>
    <row r="753" spans="1:186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</row>
    <row r="754" spans="1:186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</row>
    <row r="755" spans="1:186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</row>
    <row r="756" spans="1:186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</row>
    <row r="757" spans="1:186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</row>
    <row r="758" spans="1:186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</row>
    <row r="759" spans="1:186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</row>
    <row r="760" spans="1:186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</row>
    <row r="761" spans="1:186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</row>
    <row r="762" spans="1:186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</row>
    <row r="763" spans="1:186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</row>
    <row r="764" spans="1:186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</row>
    <row r="765" spans="1:186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</row>
    <row r="766" spans="1:186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</row>
    <row r="767" spans="1:186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</row>
    <row r="768" spans="1:186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</row>
    <row r="769" spans="1:186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</row>
    <row r="770" spans="1:186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</row>
    <row r="771" spans="1:186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</row>
    <row r="772" spans="1:186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</row>
    <row r="773" spans="1:186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</row>
    <row r="774" spans="1:186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</row>
    <row r="775" spans="1:186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</row>
    <row r="776" spans="1:186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</row>
    <row r="777" spans="1:186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</row>
    <row r="778" spans="1:186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</row>
    <row r="779" spans="1:186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</row>
    <row r="780" spans="1:186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</row>
    <row r="781" spans="1:186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</row>
    <row r="782" spans="1:186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</row>
    <row r="783" spans="1:186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</row>
    <row r="784" spans="1:186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</row>
    <row r="785" spans="1:186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</row>
    <row r="786" spans="1:186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</row>
    <row r="787" spans="1:186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</row>
    <row r="788" spans="1:186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</row>
    <row r="789" spans="1:186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</row>
    <row r="790" spans="1:186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</row>
    <row r="791" spans="1:186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</row>
    <row r="792" spans="1:186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</row>
    <row r="793" spans="1:186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</row>
    <row r="794" spans="1:186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</row>
    <row r="795" spans="1:186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</row>
    <row r="796" spans="1:186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</row>
    <row r="797" spans="1:186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</row>
    <row r="798" spans="1:186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</row>
    <row r="799" spans="1:186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</row>
    <row r="800" spans="1:186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</row>
    <row r="801" spans="1:186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</row>
    <row r="802" spans="1:186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</row>
    <row r="803" spans="1:186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</row>
    <row r="804" spans="1:186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</row>
    <row r="805" spans="1:186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</row>
    <row r="806" spans="1:186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</row>
    <row r="807" spans="1:186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</row>
    <row r="808" spans="1:186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</row>
    <row r="809" spans="1:186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</row>
    <row r="810" spans="1:186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</row>
    <row r="811" spans="1:186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</row>
    <row r="812" spans="1:186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</row>
    <row r="813" spans="1:186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</row>
    <row r="814" spans="1:186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</row>
    <row r="815" spans="1:186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</row>
    <row r="816" spans="1:186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</row>
    <row r="817" spans="1:186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</row>
    <row r="818" spans="1:186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</row>
    <row r="819" spans="1:186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</row>
    <row r="820" spans="1:186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</row>
    <row r="821" spans="1:186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</row>
    <row r="822" spans="1:186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</row>
    <row r="823" spans="1:186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</row>
    <row r="824" spans="1:186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2"/>
      <c r="DY824" s="12"/>
      <c r="DZ824" s="12"/>
      <c r="EA824" s="12"/>
      <c r="EB824" s="12"/>
      <c r="EC824" s="12"/>
      <c r="ED824" s="12"/>
      <c r="EE824" s="12"/>
      <c r="EF824" s="12"/>
      <c r="EG824" s="12"/>
      <c r="EH824" s="12"/>
      <c r="EI824" s="12"/>
      <c r="EJ824" s="12"/>
      <c r="EK824" s="12"/>
      <c r="EL824" s="12"/>
      <c r="EM824" s="12"/>
      <c r="EN824" s="12"/>
      <c r="EO824" s="12"/>
      <c r="EP824" s="12"/>
      <c r="EQ824" s="12"/>
      <c r="ER824" s="12"/>
      <c r="ES824" s="12"/>
      <c r="ET824" s="12"/>
      <c r="EU824" s="12"/>
      <c r="EV824" s="12"/>
      <c r="EW824" s="12"/>
      <c r="EX824" s="12"/>
      <c r="EY824" s="12"/>
      <c r="EZ824" s="12"/>
      <c r="FA824" s="12"/>
      <c r="FB824" s="12"/>
      <c r="FC824" s="12"/>
      <c r="FD824" s="12"/>
      <c r="FE824" s="12"/>
      <c r="FF824" s="12"/>
      <c r="FG824" s="12"/>
      <c r="FH824" s="12"/>
      <c r="FI824" s="12"/>
      <c r="FJ824" s="12"/>
      <c r="FK824" s="12"/>
      <c r="FL824" s="12"/>
      <c r="FM824" s="12"/>
      <c r="FN824" s="12"/>
      <c r="FO824" s="12"/>
      <c r="FP824" s="12"/>
      <c r="FQ824" s="12"/>
      <c r="FR824" s="12"/>
      <c r="FS824" s="12"/>
      <c r="FT824" s="12"/>
      <c r="FU824" s="12"/>
      <c r="FV824" s="12"/>
      <c r="FW824" s="12"/>
      <c r="FX824" s="12"/>
      <c r="FY824" s="12"/>
      <c r="FZ824" s="12"/>
      <c r="GA824" s="12"/>
      <c r="GB824" s="12"/>
      <c r="GC824" s="12"/>
      <c r="GD824" s="12"/>
    </row>
    <row r="825" spans="1:186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</row>
    <row r="826" spans="1:186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12"/>
      <c r="CZ826" s="12"/>
      <c r="DA826" s="12"/>
      <c r="DB826" s="12"/>
      <c r="DC826" s="12"/>
      <c r="DD826" s="12"/>
      <c r="DE826" s="12"/>
      <c r="DF826" s="12"/>
      <c r="DG826" s="12"/>
      <c r="DH826" s="12"/>
      <c r="DI826" s="12"/>
      <c r="DJ826" s="12"/>
      <c r="DK826" s="12"/>
      <c r="DL826" s="12"/>
      <c r="DM826" s="12"/>
      <c r="DN826" s="12"/>
      <c r="DO826" s="12"/>
      <c r="DP826" s="12"/>
      <c r="DQ826" s="12"/>
      <c r="DR826" s="12"/>
      <c r="DS826" s="12"/>
      <c r="DT826" s="12"/>
      <c r="DU826" s="12"/>
      <c r="DV826" s="12"/>
      <c r="DW826" s="12"/>
      <c r="DX826" s="12"/>
      <c r="DY826" s="12"/>
      <c r="DZ826" s="12"/>
      <c r="EA826" s="12"/>
      <c r="EB826" s="12"/>
      <c r="EC826" s="12"/>
      <c r="ED826" s="12"/>
      <c r="EE826" s="12"/>
      <c r="EF826" s="12"/>
      <c r="EG826" s="12"/>
      <c r="EH826" s="12"/>
      <c r="EI826" s="12"/>
      <c r="EJ826" s="12"/>
      <c r="EK826" s="12"/>
      <c r="EL826" s="12"/>
      <c r="EM826" s="12"/>
      <c r="EN826" s="12"/>
      <c r="EO826" s="12"/>
      <c r="EP826" s="12"/>
      <c r="EQ826" s="12"/>
      <c r="ER826" s="12"/>
      <c r="ES826" s="12"/>
      <c r="ET826" s="12"/>
      <c r="EU826" s="12"/>
      <c r="EV826" s="12"/>
      <c r="EW826" s="12"/>
      <c r="EX826" s="12"/>
      <c r="EY826" s="12"/>
      <c r="EZ826" s="12"/>
      <c r="FA826" s="12"/>
      <c r="FB826" s="12"/>
      <c r="FC826" s="12"/>
      <c r="FD826" s="12"/>
      <c r="FE826" s="12"/>
      <c r="FF826" s="12"/>
      <c r="FG826" s="12"/>
      <c r="FH826" s="12"/>
      <c r="FI826" s="12"/>
      <c r="FJ826" s="12"/>
      <c r="FK826" s="12"/>
      <c r="FL826" s="12"/>
      <c r="FM826" s="12"/>
      <c r="FN826" s="12"/>
      <c r="FO826" s="12"/>
      <c r="FP826" s="12"/>
      <c r="FQ826" s="12"/>
      <c r="FR826" s="12"/>
      <c r="FS826" s="12"/>
      <c r="FT826" s="12"/>
      <c r="FU826" s="12"/>
      <c r="FV826" s="12"/>
      <c r="FW826" s="12"/>
      <c r="FX826" s="12"/>
      <c r="FY826" s="12"/>
      <c r="FZ826" s="12"/>
      <c r="GA826" s="12"/>
      <c r="GB826" s="12"/>
      <c r="GC826" s="12"/>
      <c r="GD826" s="12"/>
    </row>
    <row r="827" spans="1:186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2"/>
      <c r="DY827" s="12"/>
      <c r="DZ827" s="12"/>
      <c r="EA827" s="12"/>
      <c r="EB827" s="12"/>
      <c r="EC827" s="12"/>
      <c r="ED827" s="12"/>
      <c r="EE827" s="12"/>
      <c r="EF827" s="12"/>
      <c r="EG827" s="12"/>
      <c r="EH827" s="12"/>
      <c r="EI827" s="12"/>
      <c r="EJ827" s="12"/>
      <c r="EK827" s="12"/>
      <c r="EL827" s="12"/>
      <c r="EM827" s="12"/>
      <c r="EN827" s="12"/>
      <c r="EO827" s="12"/>
      <c r="EP827" s="12"/>
      <c r="EQ827" s="12"/>
      <c r="ER827" s="12"/>
      <c r="ES827" s="12"/>
      <c r="ET827" s="12"/>
      <c r="EU827" s="12"/>
      <c r="EV827" s="12"/>
      <c r="EW827" s="12"/>
      <c r="EX827" s="12"/>
      <c r="EY827" s="12"/>
      <c r="EZ827" s="12"/>
      <c r="FA827" s="12"/>
      <c r="FB827" s="12"/>
      <c r="FC827" s="12"/>
      <c r="FD827" s="12"/>
      <c r="FE827" s="12"/>
      <c r="FF827" s="12"/>
      <c r="FG827" s="12"/>
      <c r="FH827" s="12"/>
      <c r="FI827" s="12"/>
      <c r="FJ827" s="12"/>
      <c r="FK827" s="12"/>
      <c r="FL827" s="12"/>
      <c r="FM827" s="12"/>
      <c r="FN827" s="12"/>
      <c r="FO827" s="12"/>
      <c r="FP827" s="12"/>
      <c r="FQ827" s="12"/>
      <c r="FR827" s="12"/>
      <c r="FS827" s="12"/>
      <c r="FT827" s="12"/>
      <c r="FU827" s="12"/>
      <c r="FV827" s="12"/>
      <c r="FW827" s="12"/>
      <c r="FX827" s="12"/>
      <c r="FY827" s="12"/>
      <c r="FZ827" s="12"/>
      <c r="GA827" s="12"/>
      <c r="GB827" s="12"/>
      <c r="GC827" s="12"/>
      <c r="GD827" s="12"/>
    </row>
    <row r="828" spans="1:186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12"/>
      <c r="EP828" s="12"/>
      <c r="EQ828" s="12"/>
      <c r="ER828" s="12"/>
      <c r="ES828" s="12"/>
      <c r="ET828" s="12"/>
      <c r="EU828" s="12"/>
      <c r="EV828" s="12"/>
      <c r="EW828" s="12"/>
      <c r="EX828" s="12"/>
      <c r="EY828" s="12"/>
      <c r="EZ828" s="12"/>
      <c r="FA828" s="12"/>
      <c r="FB828" s="12"/>
      <c r="FC828" s="12"/>
      <c r="FD828" s="12"/>
      <c r="FE828" s="12"/>
      <c r="FF828" s="12"/>
      <c r="FG828" s="12"/>
      <c r="FH828" s="12"/>
      <c r="FI828" s="12"/>
      <c r="FJ828" s="12"/>
      <c r="FK828" s="12"/>
      <c r="FL828" s="12"/>
      <c r="FM828" s="12"/>
      <c r="FN828" s="12"/>
      <c r="FO828" s="12"/>
      <c r="FP828" s="12"/>
      <c r="FQ828" s="12"/>
      <c r="FR828" s="12"/>
      <c r="FS828" s="12"/>
      <c r="FT828" s="12"/>
      <c r="FU828" s="12"/>
      <c r="FV828" s="12"/>
      <c r="FW828" s="12"/>
      <c r="FX828" s="12"/>
      <c r="FY828" s="12"/>
      <c r="FZ828" s="12"/>
      <c r="GA828" s="12"/>
      <c r="GB828" s="12"/>
      <c r="GC828" s="12"/>
      <c r="GD828" s="12"/>
    </row>
    <row r="829" spans="1:186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12"/>
      <c r="CZ829" s="12"/>
      <c r="DA829" s="12"/>
      <c r="DB829" s="12"/>
      <c r="DC829" s="12"/>
      <c r="DD829" s="12"/>
      <c r="DE829" s="12"/>
      <c r="DF829" s="12"/>
      <c r="DG829" s="12"/>
      <c r="DH829" s="12"/>
      <c r="DI829" s="12"/>
      <c r="DJ829" s="12"/>
      <c r="DK829" s="12"/>
      <c r="DL829" s="12"/>
      <c r="DM829" s="12"/>
      <c r="DN829" s="12"/>
      <c r="DO829" s="12"/>
      <c r="DP829" s="12"/>
      <c r="DQ829" s="12"/>
      <c r="DR829" s="12"/>
      <c r="DS829" s="12"/>
      <c r="DT829" s="12"/>
      <c r="DU829" s="12"/>
      <c r="DV829" s="12"/>
      <c r="DW829" s="12"/>
      <c r="DX829" s="12"/>
      <c r="DY829" s="12"/>
      <c r="DZ829" s="12"/>
      <c r="EA829" s="12"/>
      <c r="EB829" s="12"/>
      <c r="EC829" s="12"/>
      <c r="ED829" s="12"/>
      <c r="EE829" s="12"/>
      <c r="EF829" s="12"/>
      <c r="EG829" s="12"/>
      <c r="EH829" s="12"/>
      <c r="EI829" s="12"/>
      <c r="EJ829" s="12"/>
      <c r="EK829" s="12"/>
      <c r="EL829" s="12"/>
      <c r="EM829" s="12"/>
      <c r="EN829" s="12"/>
      <c r="EO829" s="12"/>
      <c r="EP829" s="12"/>
      <c r="EQ829" s="12"/>
      <c r="ER829" s="12"/>
      <c r="ES829" s="12"/>
      <c r="ET829" s="12"/>
      <c r="EU829" s="12"/>
      <c r="EV829" s="12"/>
      <c r="EW829" s="12"/>
      <c r="EX829" s="12"/>
      <c r="EY829" s="12"/>
      <c r="EZ829" s="12"/>
      <c r="FA829" s="12"/>
      <c r="FB829" s="12"/>
      <c r="FC829" s="12"/>
      <c r="FD829" s="12"/>
      <c r="FE829" s="12"/>
      <c r="FF829" s="12"/>
      <c r="FG829" s="12"/>
      <c r="FH829" s="12"/>
      <c r="FI829" s="12"/>
      <c r="FJ829" s="12"/>
      <c r="FK829" s="12"/>
      <c r="FL829" s="12"/>
      <c r="FM829" s="12"/>
      <c r="FN829" s="12"/>
      <c r="FO829" s="12"/>
      <c r="FP829" s="12"/>
      <c r="FQ829" s="12"/>
      <c r="FR829" s="12"/>
      <c r="FS829" s="12"/>
      <c r="FT829" s="12"/>
      <c r="FU829" s="12"/>
      <c r="FV829" s="12"/>
      <c r="FW829" s="12"/>
      <c r="FX829" s="12"/>
      <c r="FY829" s="12"/>
      <c r="FZ829" s="12"/>
      <c r="GA829" s="12"/>
      <c r="GB829" s="12"/>
      <c r="GC829" s="12"/>
      <c r="GD829" s="12"/>
    </row>
    <row r="830" spans="1:186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12"/>
      <c r="CZ830" s="12"/>
      <c r="DA830" s="12"/>
      <c r="DB830" s="12"/>
      <c r="DC830" s="12"/>
      <c r="DD830" s="12"/>
      <c r="DE830" s="12"/>
      <c r="DF830" s="12"/>
      <c r="DG830" s="12"/>
      <c r="DH830" s="12"/>
      <c r="DI830" s="12"/>
      <c r="DJ830" s="12"/>
      <c r="DK830" s="12"/>
      <c r="DL830" s="12"/>
      <c r="DM830" s="12"/>
      <c r="DN830" s="12"/>
      <c r="DO830" s="12"/>
      <c r="DP830" s="12"/>
      <c r="DQ830" s="12"/>
      <c r="DR830" s="12"/>
      <c r="DS830" s="12"/>
      <c r="DT830" s="12"/>
      <c r="DU830" s="12"/>
      <c r="DV830" s="12"/>
      <c r="DW830" s="12"/>
      <c r="DX830" s="12"/>
      <c r="DY830" s="12"/>
      <c r="DZ830" s="12"/>
      <c r="EA830" s="12"/>
      <c r="EB830" s="12"/>
      <c r="EC830" s="12"/>
      <c r="ED830" s="12"/>
      <c r="EE830" s="12"/>
      <c r="EF830" s="12"/>
      <c r="EG830" s="12"/>
      <c r="EH830" s="12"/>
      <c r="EI830" s="12"/>
      <c r="EJ830" s="12"/>
      <c r="EK830" s="12"/>
      <c r="EL830" s="12"/>
      <c r="EM830" s="12"/>
      <c r="EN830" s="12"/>
      <c r="EO830" s="12"/>
      <c r="EP830" s="12"/>
      <c r="EQ830" s="12"/>
      <c r="ER830" s="12"/>
      <c r="ES830" s="12"/>
      <c r="ET830" s="12"/>
      <c r="EU830" s="12"/>
      <c r="EV830" s="12"/>
      <c r="EW830" s="12"/>
      <c r="EX830" s="12"/>
      <c r="EY830" s="12"/>
      <c r="EZ830" s="12"/>
      <c r="FA830" s="12"/>
      <c r="FB830" s="12"/>
      <c r="FC830" s="12"/>
      <c r="FD830" s="12"/>
      <c r="FE830" s="12"/>
      <c r="FF830" s="12"/>
      <c r="FG830" s="12"/>
      <c r="FH830" s="12"/>
      <c r="FI830" s="12"/>
      <c r="FJ830" s="12"/>
      <c r="FK830" s="12"/>
      <c r="FL830" s="12"/>
      <c r="FM830" s="12"/>
      <c r="FN830" s="12"/>
      <c r="FO830" s="12"/>
      <c r="FP830" s="12"/>
      <c r="FQ830" s="12"/>
      <c r="FR830" s="12"/>
      <c r="FS830" s="12"/>
      <c r="FT830" s="12"/>
      <c r="FU830" s="12"/>
      <c r="FV830" s="12"/>
      <c r="FW830" s="12"/>
      <c r="FX830" s="12"/>
      <c r="FY830" s="12"/>
      <c r="FZ830" s="12"/>
      <c r="GA830" s="12"/>
      <c r="GB830" s="12"/>
      <c r="GC830" s="12"/>
      <c r="GD830" s="12"/>
    </row>
    <row r="831" spans="1:186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12"/>
      <c r="CZ831" s="12"/>
      <c r="DA831" s="12"/>
      <c r="DB831" s="12"/>
      <c r="DC831" s="12"/>
      <c r="DD831" s="12"/>
      <c r="DE831" s="12"/>
      <c r="DF831" s="12"/>
      <c r="DG831" s="12"/>
      <c r="DH831" s="12"/>
      <c r="DI831" s="12"/>
      <c r="DJ831" s="12"/>
      <c r="DK831" s="12"/>
      <c r="DL831" s="12"/>
      <c r="DM831" s="12"/>
      <c r="DN831" s="12"/>
      <c r="DO831" s="12"/>
      <c r="DP831" s="12"/>
      <c r="DQ831" s="12"/>
      <c r="DR831" s="12"/>
      <c r="DS831" s="12"/>
      <c r="DT831" s="12"/>
      <c r="DU831" s="12"/>
      <c r="DV831" s="12"/>
      <c r="DW831" s="12"/>
      <c r="DX831" s="12"/>
      <c r="DY831" s="12"/>
      <c r="DZ831" s="12"/>
      <c r="EA831" s="12"/>
      <c r="EB831" s="12"/>
      <c r="EC831" s="12"/>
      <c r="ED831" s="12"/>
      <c r="EE831" s="12"/>
      <c r="EF831" s="12"/>
      <c r="EG831" s="12"/>
      <c r="EH831" s="12"/>
      <c r="EI831" s="12"/>
      <c r="EJ831" s="12"/>
      <c r="EK831" s="12"/>
      <c r="EL831" s="12"/>
      <c r="EM831" s="12"/>
      <c r="EN831" s="12"/>
      <c r="EO831" s="12"/>
      <c r="EP831" s="12"/>
      <c r="EQ831" s="12"/>
      <c r="ER831" s="12"/>
      <c r="ES831" s="12"/>
      <c r="ET831" s="12"/>
      <c r="EU831" s="12"/>
      <c r="EV831" s="12"/>
      <c r="EW831" s="12"/>
      <c r="EX831" s="12"/>
      <c r="EY831" s="12"/>
      <c r="EZ831" s="12"/>
      <c r="FA831" s="12"/>
      <c r="FB831" s="12"/>
      <c r="FC831" s="12"/>
      <c r="FD831" s="12"/>
      <c r="FE831" s="12"/>
      <c r="FF831" s="12"/>
      <c r="FG831" s="12"/>
      <c r="FH831" s="12"/>
      <c r="FI831" s="12"/>
      <c r="FJ831" s="12"/>
      <c r="FK831" s="12"/>
      <c r="FL831" s="12"/>
      <c r="FM831" s="12"/>
      <c r="FN831" s="12"/>
      <c r="FO831" s="12"/>
      <c r="FP831" s="12"/>
      <c r="FQ831" s="12"/>
      <c r="FR831" s="12"/>
      <c r="FS831" s="12"/>
      <c r="FT831" s="12"/>
      <c r="FU831" s="12"/>
      <c r="FV831" s="12"/>
      <c r="FW831" s="12"/>
      <c r="FX831" s="12"/>
      <c r="FY831" s="12"/>
      <c r="FZ831" s="12"/>
      <c r="GA831" s="12"/>
      <c r="GB831" s="12"/>
      <c r="GC831" s="12"/>
      <c r="GD831" s="12"/>
    </row>
    <row r="832" spans="1:186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12"/>
      <c r="CZ832" s="12"/>
      <c r="DA832" s="12"/>
      <c r="DB832" s="12"/>
      <c r="DC832" s="12"/>
      <c r="DD832" s="12"/>
      <c r="DE832" s="12"/>
      <c r="DF832" s="12"/>
      <c r="DG832" s="12"/>
      <c r="DH832" s="12"/>
      <c r="DI832" s="12"/>
      <c r="DJ832" s="12"/>
      <c r="DK832" s="12"/>
      <c r="DL832" s="12"/>
      <c r="DM832" s="12"/>
      <c r="DN832" s="12"/>
      <c r="DO832" s="12"/>
      <c r="DP832" s="12"/>
      <c r="DQ832" s="12"/>
      <c r="DR832" s="12"/>
      <c r="DS832" s="12"/>
      <c r="DT832" s="12"/>
      <c r="DU832" s="12"/>
      <c r="DV832" s="12"/>
      <c r="DW832" s="12"/>
      <c r="DX832" s="12"/>
      <c r="DY832" s="12"/>
      <c r="DZ832" s="12"/>
      <c r="EA832" s="12"/>
      <c r="EB832" s="12"/>
      <c r="EC832" s="12"/>
      <c r="ED832" s="12"/>
      <c r="EE832" s="12"/>
      <c r="EF832" s="12"/>
      <c r="EG832" s="12"/>
      <c r="EH832" s="12"/>
      <c r="EI832" s="12"/>
      <c r="EJ832" s="12"/>
      <c r="EK832" s="12"/>
      <c r="EL832" s="12"/>
      <c r="EM832" s="12"/>
      <c r="EN832" s="12"/>
      <c r="EO832" s="12"/>
      <c r="EP832" s="12"/>
      <c r="EQ832" s="12"/>
      <c r="ER832" s="12"/>
      <c r="ES832" s="12"/>
      <c r="ET832" s="12"/>
      <c r="EU832" s="12"/>
      <c r="EV832" s="12"/>
      <c r="EW832" s="12"/>
      <c r="EX832" s="12"/>
      <c r="EY832" s="12"/>
      <c r="EZ832" s="12"/>
      <c r="FA832" s="12"/>
      <c r="FB832" s="12"/>
      <c r="FC832" s="12"/>
      <c r="FD832" s="12"/>
      <c r="FE832" s="12"/>
      <c r="FF832" s="12"/>
      <c r="FG832" s="12"/>
      <c r="FH832" s="12"/>
      <c r="FI832" s="12"/>
      <c r="FJ832" s="12"/>
      <c r="FK832" s="12"/>
      <c r="FL832" s="12"/>
      <c r="FM832" s="12"/>
      <c r="FN832" s="12"/>
      <c r="FO832" s="12"/>
      <c r="FP832" s="12"/>
      <c r="FQ832" s="12"/>
      <c r="FR832" s="12"/>
      <c r="FS832" s="12"/>
      <c r="FT832" s="12"/>
      <c r="FU832" s="12"/>
      <c r="FV832" s="12"/>
      <c r="FW832" s="12"/>
      <c r="FX832" s="12"/>
      <c r="FY832" s="12"/>
      <c r="FZ832" s="12"/>
      <c r="GA832" s="12"/>
      <c r="GB832" s="12"/>
      <c r="GC832" s="12"/>
      <c r="GD832" s="12"/>
    </row>
    <row r="833" spans="1:186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2"/>
      <c r="DY833" s="12"/>
      <c r="DZ833" s="12"/>
      <c r="EA833" s="12"/>
      <c r="EB833" s="12"/>
      <c r="EC833" s="12"/>
      <c r="ED833" s="12"/>
      <c r="EE833" s="12"/>
      <c r="EF833" s="12"/>
      <c r="EG833" s="12"/>
      <c r="EH833" s="12"/>
      <c r="EI833" s="12"/>
      <c r="EJ833" s="12"/>
      <c r="EK833" s="12"/>
      <c r="EL833" s="12"/>
      <c r="EM833" s="12"/>
      <c r="EN833" s="12"/>
      <c r="EO833" s="12"/>
      <c r="EP833" s="12"/>
      <c r="EQ833" s="12"/>
      <c r="ER833" s="12"/>
      <c r="ES833" s="12"/>
      <c r="ET833" s="12"/>
      <c r="EU833" s="12"/>
      <c r="EV833" s="12"/>
      <c r="EW833" s="12"/>
      <c r="EX833" s="12"/>
      <c r="EY833" s="12"/>
      <c r="EZ833" s="12"/>
      <c r="FA833" s="12"/>
      <c r="FB833" s="12"/>
      <c r="FC833" s="12"/>
      <c r="FD833" s="12"/>
      <c r="FE833" s="12"/>
      <c r="FF833" s="12"/>
      <c r="FG833" s="12"/>
      <c r="FH833" s="12"/>
      <c r="FI833" s="12"/>
      <c r="FJ833" s="12"/>
      <c r="FK833" s="12"/>
      <c r="FL833" s="12"/>
      <c r="FM833" s="12"/>
      <c r="FN833" s="12"/>
      <c r="FO833" s="12"/>
      <c r="FP833" s="12"/>
      <c r="FQ833" s="12"/>
      <c r="FR833" s="12"/>
      <c r="FS833" s="12"/>
      <c r="FT833" s="12"/>
      <c r="FU833" s="12"/>
      <c r="FV833" s="12"/>
      <c r="FW833" s="12"/>
      <c r="FX833" s="12"/>
      <c r="FY833" s="12"/>
      <c r="FZ833" s="12"/>
      <c r="GA833" s="12"/>
      <c r="GB833" s="12"/>
      <c r="GC833" s="12"/>
      <c r="GD833" s="12"/>
    </row>
    <row r="834" spans="1:186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2"/>
      <c r="DY834" s="12"/>
      <c r="DZ834" s="12"/>
      <c r="EA834" s="12"/>
      <c r="EB834" s="12"/>
      <c r="EC834" s="12"/>
      <c r="ED834" s="12"/>
      <c r="EE834" s="12"/>
      <c r="EF834" s="12"/>
      <c r="EG834" s="12"/>
      <c r="EH834" s="12"/>
      <c r="EI834" s="12"/>
      <c r="EJ834" s="12"/>
      <c r="EK834" s="12"/>
      <c r="EL834" s="12"/>
      <c r="EM834" s="12"/>
      <c r="EN834" s="12"/>
      <c r="EO834" s="12"/>
      <c r="EP834" s="12"/>
      <c r="EQ834" s="12"/>
      <c r="ER834" s="12"/>
      <c r="ES834" s="12"/>
      <c r="ET834" s="12"/>
      <c r="EU834" s="12"/>
      <c r="EV834" s="12"/>
      <c r="EW834" s="12"/>
      <c r="EX834" s="12"/>
      <c r="EY834" s="12"/>
      <c r="EZ834" s="12"/>
      <c r="FA834" s="12"/>
      <c r="FB834" s="12"/>
      <c r="FC834" s="12"/>
      <c r="FD834" s="12"/>
      <c r="FE834" s="12"/>
      <c r="FF834" s="12"/>
      <c r="FG834" s="12"/>
      <c r="FH834" s="12"/>
      <c r="FI834" s="12"/>
      <c r="FJ834" s="12"/>
      <c r="FK834" s="12"/>
      <c r="FL834" s="12"/>
      <c r="FM834" s="12"/>
      <c r="FN834" s="12"/>
      <c r="FO834" s="12"/>
      <c r="FP834" s="12"/>
      <c r="FQ834" s="12"/>
      <c r="FR834" s="12"/>
      <c r="FS834" s="12"/>
      <c r="FT834" s="12"/>
      <c r="FU834" s="12"/>
      <c r="FV834" s="12"/>
      <c r="FW834" s="12"/>
      <c r="FX834" s="12"/>
      <c r="FY834" s="12"/>
      <c r="FZ834" s="12"/>
      <c r="GA834" s="12"/>
      <c r="GB834" s="12"/>
      <c r="GC834" s="12"/>
      <c r="GD834" s="12"/>
    </row>
    <row r="835" spans="1:186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12"/>
      <c r="CZ835" s="12"/>
      <c r="DA835" s="12"/>
      <c r="DB835" s="12"/>
      <c r="DC835" s="12"/>
      <c r="DD835" s="12"/>
      <c r="DE835" s="12"/>
      <c r="DF835" s="12"/>
      <c r="DG835" s="12"/>
      <c r="DH835" s="12"/>
      <c r="DI835" s="12"/>
      <c r="DJ835" s="12"/>
      <c r="DK835" s="12"/>
      <c r="DL835" s="12"/>
      <c r="DM835" s="12"/>
      <c r="DN835" s="12"/>
      <c r="DO835" s="12"/>
      <c r="DP835" s="12"/>
      <c r="DQ835" s="12"/>
      <c r="DR835" s="12"/>
      <c r="DS835" s="12"/>
      <c r="DT835" s="12"/>
      <c r="DU835" s="12"/>
      <c r="DV835" s="12"/>
      <c r="DW835" s="12"/>
      <c r="DX835" s="12"/>
      <c r="DY835" s="12"/>
      <c r="DZ835" s="12"/>
      <c r="EA835" s="12"/>
      <c r="EB835" s="12"/>
      <c r="EC835" s="12"/>
      <c r="ED835" s="12"/>
      <c r="EE835" s="12"/>
      <c r="EF835" s="12"/>
      <c r="EG835" s="12"/>
      <c r="EH835" s="12"/>
      <c r="EI835" s="12"/>
      <c r="EJ835" s="12"/>
      <c r="EK835" s="12"/>
      <c r="EL835" s="12"/>
      <c r="EM835" s="12"/>
      <c r="EN835" s="12"/>
      <c r="EO835" s="12"/>
      <c r="EP835" s="12"/>
      <c r="EQ835" s="12"/>
      <c r="ER835" s="12"/>
      <c r="ES835" s="12"/>
      <c r="ET835" s="12"/>
      <c r="EU835" s="12"/>
      <c r="EV835" s="12"/>
      <c r="EW835" s="12"/>
      <c r="EX835" s="12"/>
      <c r="EY835" s="12"/>
      <c r="EZ835" s="12"/>
      <c r="FA835" s="12"/>
      <c r="FB835" s="12"/>
      <c r="FC835" s="12"/>
      <c r="FD835" s="12"/>
      <c r="FE835" s="12"/>
      <c r="FF835" s="12"/>
      <c r="FG835" s="12"/>
      <c r="FH835" s="12"/>
      <c r="FI835" s="12"/>
      <c r="FJ835" s="12"/>
      <c r="FK835" s="12"/>
      <c r="FL835" s="12"/>
      <c r="FM835" s="12"/>
      <c r="FN835" s="12"/>
      <c r="FO835" s="12"/>
      <c r="FP835" s="12"/>
      <c r="FQ835" s="12"/>
      <c r="FR835" s="12"/>
      <c r="FS835" s="12"/>
      <c r="FT835" s="12"/>
      <c r="FU835" s="12"/>
      <c r="FV835" s="12"/>
      <c r="FW835" s="12"/>
      <c r="FX835" s="12"/>
      <c r="FY835" s="12"/>
      <c r="FZ835" s="12"/>
      <c r="GA835" s="12"/>
      <c r="GB835" s="12"/>
      <c r="GC835" s="12"/>
      <c r="GD835" s="12"/>
    </row>
    <row r="836" spans="1:186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2"/>
      <c r="DY836" s="12"/>
      <c r="DZ836" s="12"/>
      <c r="EA836" s="12"/>
      <c r="EB836" s="12"/>
      <c r="EC836" s="12"/>
      <c r="ED836" s="12"/>
      <c r="EE836" s="12"/>
      <c r="EF836" s="12"/>
      <c r="EG836" s="12"/>
      <c r="EH836" s="12"/>
      <c r="EI836" s="12"/>
      <c r="EJ836" s="12"/>
      <c r="EK836" s="12"/>
      <c r="EL836" s="12"/>
      <c r="EM836" s="12"/>
      <c r="EN836" s="12"/>
      <c r="EO836" s="12"/>
      <c r="EP836" s="12"/>
      <c r="EQ836" s="12"/>
      <c r="ER836" s="12"/>
      <c r="ES836" s="12"/>
      <c r="ET836" s="12"/>
      <c r="EU836" s="12"/>
      <c r="EV836" s="12"/>
      <c r="EW836" s="12"/>
      <c r="EX836" s="12"/>
      <c r="EY836" s="12"/>
      <c r="EZ836" s="12"/>
      <c r="FA836" s="12"/>
      <c r="FB836" s="12"/>
      <c r="FC836" s="12"/>
      <c r="FD836" s="12"/>
      <c r="FE836" s="12"/>
      <c r="FF836" s="12"/>
      <c r="FG836" s="12"/>
      <c r="FH836" s="12"/>
      <c r="FI836" s="12"/>
      <c r="FJ836" s="12"/>
      <c r="FK836" s="12"/>
      <c r="FL836" s="12"/>
      <c r="FM836" s="12"/>
      <c r="FN836" s="12"/>
      <c r="FO836" s="12"/>
      <c r="FP836" s="12"/>
      <c r="FQ836" s="12"/>
      <c r="FR836" s="12"/>
      <c r="FS836" s="12"/>
      <c r="FT836" s="12"/>
      <c r="FU836" s="12"/>
      <c r="FV836" s="12"/>
      <c r="FW836" s="12"/>
      <c r="FX836" s="12"/>
      <c r="FY836" s="12"/>
      <c r="FZ836" s="12"/>
      <c r="GA836" s="12"/>
      <c r="GB836" s="12"/>
      <c r="GC836" s="12"/>
      <c r="GD836" s="12"/>
    </row>
    <row r="837" spans="1:186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12"/>
      <c r="CZ837" s="12"/>
      <c r="DA837" s="12"/>
      <c r="DB837" s="12"/>
      <c r="DC837" s="12"/>
      <c r="DD837" s="12"/>
      <c r="DE837" s="12"/>
      <c r="DF837" s="12"/>
      <c r="DG837" s="12"/>
      <c r="DH837" s="12"/>
      <c r="DI837" s="12"/>
      <c r="DJ837" s="12"/>
      <c r="DK837" s="12"/>
      <c r="DL837" s="12"/>
      <c r="DM837" s="12"/>
      <c r="DN837" s="12"/>
      <c r="DO837" s="12"/>
      <c r="DP837" s="12"/>
      <c r="DQ837" s="12"/>
      <c r="DR837" s="12"/>
      <c r="DS837" s="12"/>
      <c r="DT837" s="12"/>
      <c r="DU837" s="12"/>
      <c r="DV837" s="12"/>
      <c r="DW837" s="12"/>
      <c r="DX837" s="12"/>
      <c r="DY837" s="12"/>
      <c r="DZ837" s="12"/>
      <c r="EA837" s="12"/>
      <c r="EB837" s="12"/>
      <c r="EC837" s="12"/>
      <c r="ED837" s="12"/>
      <c r="EE837" s="12"/>
      <c r="EF837" s="12"/>
      <c r="EG837" s="12"/>
      <c r="EH837" s="12"/>
      <c r="EI837" s="12"/>
      <c r="EJ837" s="12"/>
      <c r="EK837" s="12"/>
      <c r="EL837" s="12"/>
      <c r="EM837" s="12"/>
      <c r="EN837" s="12"/>
      <c r="EO837" s="12"/>
      <c r="EP837" s="12"/>
      <c r="EQ837" s="12"/>
      <c r="ER837" s="12"/>
      <c r="ES837" s="12"/>
      <c r="ET837" s="12"/>
      <c r="EU837" s="12"/>
      <c r="EV837" s="12"/>
      <c r="EW837" s="12"/>
      <c r="EX837" s="12"/>
      <c r="EY837" s="12"/>
      <c r="EZ837" s="12"/>
      <c r="FA837" s="12"/>
      <c r="FB837" s="12"/>
      <c r="FC837" s="12"/>
      <c r="FD837" s="12"/>
      <c r="FE837" s="12"/>
      <c r="FF837" s="12"/>
      <c r="FG837" s="12"/>
      <c r="FH837" s="12"/>
      <c r="FI837" s="12"/>
      <c r="FJ837" s="12"/>
      <c r="FK837" s="12"/>
      <c r="FL837" s="12"/>
      <c r="FM837" s="12"/>
      <c r="FN837" s="12"/>
      <c r="FO837" s="12"/>
      <c r="FP837" s="12"/>
      <c r="FQ837" s="12"/>
      <c r="FR837" s="12"/>
      <c r="FS837" s="12"/>
      <c r="FT837" s="12"/>
      <c r="FU837" s="12"/>
      <c r="FV837" s="12"/>
      <c r="FW837" s="12"/>
      <c r="FX837" s="12"/>
      <c r="FY837" s="12"/>
      <c r="FZ837" s="12"/>
      <c r="GA837" s="12"/>
      <c r="GB837" s="12"/>
      <c r="GC837" s="12"/>
      <c r="GD837" s="12"/>
    </row>
    <row r="838" spans="1:186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2"/>
      <c r="DY838" s="12"/>
      <c r="DZ838" s="12"/>
      <c r="EA838" s="12"/>
      <c r="EB838" s="12"/>
      <c r="EC838" s="12"/>
      <c r="ED838" s="12"/>
      <c r="EE838" s="12"/>
      <c r="EF838" s="12"/>
      <c r="EG838" s="12"/>
      <c r="EH838" s="12"/>
      <c r="EI838" s="12"/>
      <c r="EJ838" s="12"/>
      <c r="EK838" s="12"/>
      <c r="EL838" s="12"/>
      <c r="EM838" s="12"/>
      <c r="EN838" s="12"/>
      <c r="EO838" s="12"/>
      <c r="EP838" s="12"/>
      <c r="EQ838" s="12"/>
      <c r="ER838" s="12"/>
      <c r="ES838" s="12"/>
      <c r="ET838" s="12"/>
      <c r="EU838" s="12"/>
      <c r="EV838" s="12"/>
      <c r="EW838" s="12"/>
      <c r="EX838" s="12"/>
      <c r="EY838" s="12"/>
      <c r="EZ838" s="12"/>
      <c r="FA838" s="12"/>
      <c r="FB838" s="12"/>
      <c r="FC838" s="12"/>
      <c r="FD838" s="12"/>
      <c r="FE838" s="12"/>
      <c r="FF838" s="12"/>
      <c r="FG838" s="12"/>
      <c r="FH838" s="12"/>
      <c r="FI838" s="12"/>
      <c r="FJ838" s="12"/>
      <c r="FK838" s="12"/>
      <c r="FL838" s="12"/>
      <c r="FM838" s="12"/>
      <c r="FN838" s="12"/>
      <c r="FO838" s="12"/>
      <c r="FP838" s="12"/>
      <c r="FQ838" s="12"/>
      <c r="FR838" s="12"/>
      <c r="FS838" s="12"/>
      <c r="FT838" s="12"/>
      <c r="FU838" s="12"/>
      <c r="FV838" s="12"/>
      <c r="FW838" s="12"/>
      <c r="FX838" s="12"/>
      <c r="FY838" s="12"/>
      <c r="FZ838" s="12"/>
      <c r="GA838" s="12"/>
      <c r="GB838" s="12"/>
      <c r="GC838" s="12"/>
      <c r="GD838" s="12"/>
    </row>
    <row r="839" spans="1:186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2"/>
      <c r="DY839" s="12"/>
      <c r="DZ839" s="12"/>
      <c r="EA839" s="12"/>
      <c r="EB839" s="12"/>
      <c r="EC839" s="12"/>
      <c r="ED839" s="12"/>
      <c r="EE839" s="12"/>
      <c r="EF839" s="12"/>
      <c r="EG839" s="12"/>
      <c r="EH839" s="12"/>
      <c r="EI839" s="12"/>
      <c r="EJ839" s="12"/>
      <c r="EK839" s="12"/>
      <c r="EL839" s="12"/>
      <c r="EM839" s="12"/>
      <c r="EN839" s="12"/>
      <c r="EO839" s="12"/>
      <c r="EP839" s="12"/>
      <c r="EQ839" s="12"/>
      <c r="ER839" s="12"/>
      <c r="ES839" s="12"/>
      <c r="ET839" s="12"/>
      <c r="EU839" s="12"/>
      <c r="EV839" s="12"/>
      <c r="EW839" s="12"/>
      <c r="EX839" s="12"/>
      <c r="EY839" s="12"/>
      <c r="EZ839" s="12"/>
      <c r="FA839" s="12"/>
      <c r="FB839" s="12"/>
      <c r="FC839" s="12"/>
      <c r="FD839" s="12"/>
      <c r="FE839" s="12"/>
      <c r="FF839" s="12"/>
      <c r="FG839" s="12"/>
      <c r="FH839" s="12"/>
      <c r="FI839" s="12"/>
      <c r="FJ839" s="12"/>
      <c r="FK839" s="12"/>
      <c r="FL839" s="12"/>
      <c r="FM839" s="12"/>
      <c r="FN839" s="12"/>
      <c r="FO839" s="12"/>
      <c r="FP839" s="12"/>
      <c r="FQ839" s="12"/>
      <c r="FR839" s="12"/>
      <c r="FS839" s="12"/>
      <c r="FT839" s="12"/>
      <c r="FU839" s="12"/>
      <c r="FV839" s="12"/>
      <c r="FW839" s="12"/>
      <c r="FX839" s="12"/>
      <c r="FY839" s="12"/>
      <c r="FZ839" s="12"/>
      <c r="GA839" s="12"/>
      <c r="GB839" s="12"/>
      <c r="GC839" s="12"/>
      <c r="GD839" s="12"/>
    </row>
    <row r="840" spans="1:186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2"/>
      <c r="DY840" s="12"/>
      <c r="DZ840" s="12"/>
      <c r="EA840" s="12"/>
      <c r="EB840" s="12"/>
      <c r="EC840" s="12"/>
      <c r="ED840" s="12"/>
      <c r="EE840" s="12"/>
      <c r="EF840" s="12"/>
      <c r="EG840" s="12"/>
      <c r="EH840" s="12"/>
      <c r="EI840" s="12"/>
      <c r="EJ840" s="12"/>
      <c r="EK840" s="12"/>
      <c r="EL840" s="12"/>
      <c r="EM840" s="12"/>
      <c r="EN840" s="12"/>
      <c r="EO840" s="12"/>
      <c r="EP840" s="12"/>
      <c r="EQ840" s="12"/>
      <c r="ER840" s="12"/>
      <c r="ES840" s="12"/>
      <c r="ET840" s="12"/>
      <c r="EU840" s="12"/>
      <c r="EV840" s="12"/>
      <c r="EW840" s="12"/>
      <c r="EX840" s="12"/>
      <c r="EY840" s="12"/>
      <c r="EZ840" s="12"/>
      <c r="FA840" s="12"/>
      <c r="FB840" s="12"/>
      <c r="FC840" s="12"/>
      <c r="FD840" s="12"/>
      <c r="FE840" s="12"/>
      <c r="FF840" s="12"/>
      <c r="FG840" s="12"/>
      <c r="FH840" s="12"/>
      <c r="FI840" s="12"/>
      <c r="FJ840" s="12"/>
      <c r="FK840" s="12"/>
      <c r="FL840" s="12"/>
      <c r="FM840" s="12"/>
      <c r="FN840" s="12"/>
      <c r="FO840" s="12"/>
      <c r="FP840" s="12"/>
      <c r="FQ840" s="12"/>
      <c r="FR840" s="12"/>
      <c r="FS840" s="12"/>
      <c r="FT840" s="12"/>
      <c r="FU840" s="12"/>
      <c r="FV840" s="12"/>
      <c r="FW840" s="12"/>
      <c r="FX840" s="12"/>
      <c r="FY840" s="12"/>
      <c r="FZ840" s="12"/>
      <c r="GA840" s="12"/>
      <c r="GB840" s="12"/>
      <c r="GC840" s="12"/>
      <c r="GD840" s="12"/>
    </row>
    <row r="841" spans="1:186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2"/>
      <c r="DY841" s="12"/>
      <c r="DZ841" s="12"/>
      <c r="EA841" s="12"/>
      <c r="EB841" s="12"/>
      <c r="EC841" s="12"/>
      <c r="ED841" s="12"/>
      <c r="EE841" s="12"/>
      <c r="EF841" s="12"/>
      <c r="EG841" s="12"/>
      <c r="EH841" s="12"/>
      <c r="EI841" s="12"/>
      <c r="EJ841" s="12"/>
      <c r="EK841" s="12"/>
      <c r="EL841" s="12"/>
      <c r="EM841" s="12"/>
      <c r="EN841" s="12"/>
      <c r="EO841" s="12"/>
      <c r="EP841" s="12"/>
      <c r="EQ841" s="12"/>
      <c r="ER841" s="12"/>
      <c r="ES841" s="12"/>
      <c r="ET841" s="12"/>
      <c r="EU841" s="12"/>
      <c r="EV841" s="12"/>
      <c r="EW841" s="12"/>
      <c r="EX841" s="12"/>
      <c r="EY841" s="12"/>
      <c r="EZ841" s="12"/>
      <c r="FA841" s="12"/>
      <c r="FB841" s="12"/>
      <c r="FC841" s="12"/>
      <c r="FD841" s="12"/>
      <c r="FE841" s="12"/>
      <c r="FF841" s="12"/>
      <c r="FG841" s="12"/>
      <c r="FH841" s="12"/>
      <c r="FI841" s="12"/>
      <c r="FJ841" s="12"/>
      <c r="FK841" s="12"/>
      <c r="FL841" s="12"/>
      <c r="FM841" s="12"/>
      <c r="FN841" s="12"/>
      <c r="FO841" s="12"/>
      <c r="FP841" s="12"/>
      <c r="FQ841" s="12"/>
      <c r="FR841" s="12"/>
      <c r="FS841" s="12"/>
      <c r="FT841" s="12"/>
      <c r="FU841" s="12"/>
      <c r="FV841" s="12"/>
      <c r="FW841" s="12"/>
      <c r="FX841" s="12"/>
      <c r="FY841" s="12"/>
      <c r="FZ841" s="12"/>
      <c r="GA841" s="12"/>
      <c r="GB841" s="12"/>
      <c r="GC841" s="12"/>
      <c r="GD841" s="12"/>
    </row>
    <row r="842" spans="1:186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12"/>
      <c r="EP842" s="12"/>
      <c r="EQ842" s="12"/>
      <c r="ER842" s="12"/>
      <c r="ES842" s="12"/>
      <c r="ET842" s="12"/>
      <c r="EU842" s="12"/>
      <c r="EV842" s="12"/>
      <c r="EW842" s="12"/>
      <c r="EX842" s="12"/>
      <c r="EY842" s="12"/>
      <c r="EZ842" s="12"/>
      <c r="FA842" s="12"/>
      <c r="FB842" s="12"/>
      <c r="FC842" s="12"/>
      <c r="FD842" s="12"/>
      <c r="FE842" s="12"/>
      <c r="FF842" s="12"/>
      <c r="FG842" s="12"/>
      <c r="FH842" s="12"/>
      <c r="FI842" s="12"/>
      <c r="FJ842" s="12"/>
      <c r="FK842" s="12"/>
      <c r="FL842" s="12"/>
      <c r="FM842" s="12"/>
      <c r="FN842" s="12"/>
      <c r="FO842" s="12"/>
      <c r="FP842" s="12"/>
      <c r="FQ842" s="12"/>
      <c r="FR842" s="12"/>
      <c r="FS842" s="12"/>
      <c r="FT842" s="12"/>
      <c r="FU842" s="12"/>
      <c r="FV842" s="12"/>
      <c r="FW842" s="12"/>
      <c r="FX842" s="12"/>
      <c r="FY842" s="12"/>
      <c r="FZ842" s="12"/>
      <c r="GA842" s="12"/>
      <c r="GB842" s="12"/>
      <c r="GC842" s="12"/>
      <c r="GD842" s="12"/>
    </row>
    <row r="843" spans="1:186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12"/>
      <c r="CZ843" s="12"/>
      <c r="DA843" s="12"/>
      <c r="DB843" s="12"/>
      <c r="DC843" s="12"/>
      <c r="DD843" s="12"/>
      <c r="DE843" s="12"/>
      <c r="DF843" s="12"/>
      <c r="DG843" s="12"/>
      <c r="DH843" s="12"/>
      <c r="DI843" s="12"/>
      <c r="DJ843" s="12"/>
      <c r="DK843" s="12"/>
      <c r="DL843" s="12"/>
      <c r="DM843" s="12"/>
      <c r="DN843" s="12"/>
      <c r="DO843" s="12"/>
      <c r="DP843" s="12"/>
      <c r="DQ843" s="12"/>
      <c r="DR843" s="12"/>
      <c r="DS843" s="12"/>
      <c r="DT843" s="12"/>
      <c r="DU843" s="12"/>
      <c r="DV843" s="12"/>
      <c r="DW843" s="12"/>
      <c r="DX843" s="12"/>
      <c r="DY843" s="12"/>
      <c r="DZ843" s="12"/>
      <c r="EA843" s="12"/>
      <c r="EB843" s="12"/>
      <c r="EC843" s="12"/>
      <c r="ED843" s="12"/>
      <c r="EE843" s="12"/>
      <c r="EF843" s="12"/>
      <c r="EG843" s="12"/>
      <c r="EH843" s="12"/>
      <c r="EI843" s="12"/>
      <c r="EJ843" s="12"/>
      <c r="EK843" s="12"/>
      <c r="EL843" s="12"/>
      <c r="EM843" s="12"/>
      <c r="EN843" s="12"/>
      <c r="EO843" s="12"/>
      <c r="EP843" s="12"/>
      <c r="EQ843" s="12"/>
      <c r="ER843" s="12"/>
      <c r="ES843" s="12"/>
      <c r="ET843" s="12"/>
      <c r="EU843" s="12"/>
      <c r="EV843" s="12"/>
      <c r="EW843" s="12"/>
      <c r="EX843" s="12"/>
      <c r="EY843" s="12"/>
      <c r="EZ843" s="12"/>
      <c r="FA843" s="12"/>
      <c r="FB843" s="12"/>
      <c r="FC843" s="12"/>
      <c r="FD843" s="12"/>
      <c r="FE843" s="12"/>
      <c r="FF843" s="12"/>
      <c r="FG843" s="12"/>
      <c r="FH843" s="12"/>
      <c r="FI843" s="12"/>
      <c r="FJ843" s="12"/>
      <c r="FK843" s="12"/>
      <c r="FL843" s="12"/>
      <c r="FM843" s="12"/>
      <c r="FN843" s="12"/>
      <c r="FO843" s="12"/>
      <c r="FP843" s="12"/>
      <c r="FQ843" s="12"/>
      <c r="FR843" s="12"/>
      <c r="FS843" s="12"/>
      <c r="FT843" s="12"/>
      <c r="FU843" s="12"/>
      <c r="FV843" s="12"/>
      <c r="FW843" s="12"/>
      <c r="FX843" s="12"/>
      <c r="FY843" s="12"/>
      <c r="FZ843" s="12"/>
      <c r="GA843" s="12"/>
      <c r="GB843" s="12"/>
      <c r="GC843" s="12"/>
      <c r="GD843" s="12"/>
    </row>
    <row r="844" spans="1:186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2"/>
      <c r="DY844" s="12"/>
      <c r="DZ844" s="12"/>
      <c r="EA844" s="12"/>
      <c r="EB844" s="12"/>
      <c r="EC844" s="12"/>
      <c r="ED844" s="12"/>
      <c r="EE844" s="12"/>
      <c r="EF844" s="12"/>
      <c r="EG844" s="12"/>
      <c r="EH844" s="12"/>
      <c r="EI844" s="12"/>
      <c r="EJ844" s="12"/>
      <c r="EK844" s="12"/>
      <c r="EL844" s="12"/>
      <c r="EM844" s="12"/>
      <c r="EN844" s="12"/>
      <c r="EO844" s="12"/>
      <c r="EP844" s="12"/>
      <c r="EQ844" s="12"/>
      <c r="ER844" s="12"/>
      <c r="ES844" s="12"/>
      <c r="ET844" s="12"/>
      <c r="EU844" s="12"/>
      <c r="EV844" s="12"/>
      <c r="EW844" s="12"/>
      <c r="EX844" s="12"/>
      <c r="EY844" s="12"/>
      <c r="EZ844" s="12"/>
      <c r="FA844" s="12"/>
      <c r="FB844" s="12"/>
      <c r="FC844" s="12"/>
      <c r="FD844" s="12"/>
      <c r="FE844" s="12"/>
      <c r="FF844" s="12"/>
      <c r="FG844" s="12"/>
      <c r="FH844" s="12"/>
      <c r="FI844" s="12"/>
      <c r="FJ844" s="12"/>
      <c r="FK844" s="12"/>
      <c r="FL844" s="12"/>
      <c r="FM844" s="12"/>
      <c r="FN844" s="12"/>
      <c r="FO844" s="12"/>
      <c r="FP844" s="12"/>
      <c r="FQ844" s="12"/>
      <c r="FR844" s="12"/>
      <c r="FS844" s="12"/>
      <c r="FT844" s="12"/>
      <c r="FU844" s="12"/>
      <c r="FV844" s="12"/>
      <c r="FW844" s="12"/>
      <c r="FX844" s="12"/>
      <c r="FY844" s="12"/>
      <c r="FZ844" s="12"/>
      <c r="GA844" s="12"/>
      <c r="GB844" s="12"/>
      <c r="GC844" s="12"/>
      <c r="GD844" s="12"/>
    </row>
    <row r="845" spans="1:186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12"/>
      <c r="CZ845" s="12"/>
      <c r="DA845" s="12"/>
      <c r="DB845" s="12"/>
      <c r="DC845" s="12"/>
      <c r="DD845" s="12"/>
      <c r="DE845" s="12"/>
      <c r="DF845" s="12"/>
      <c r="DG845" s="12"/>
      <c r="DH845" s="12"/>
      <c r="DI845" s="12"/>
      <c r="DJ845" s="12"/>
      <c r="DK845" s="12"/>
      <c r="DL845" s="12"/>
      <c r="DM845" s="12"/>
      <c r="DN845" s="12"/>
      <c r="DO845" s="12"/>
      <c r="DP845" s="12"/>
      <c r="DQ845" s="12"/>
      <c r="DR845" s="12"/>
      <c r="DS845" s="12"/>
      <c r="DT845" s="12"/>
      <c r="DU845" s="12"/>
      <c r="DV845" s="12"/>
      <c r="DW845" s="12"/>
      <c r="DX845" s="12"/>
      <c r="DY845" s="12"/>
      <c r="DZ845" s="12"/>
      <c r="EA845" s="12"/>
      <c r="EB845" s="12"/>
      <c r="EC845" s="12"/>
      <c r="ED845" s="12"/>
      <c r="EE845" s="12"/>
      <c r="EF845" s="12"/>
      <c r="EG845" s="12"/>
      <c r="EH845" s="12"/>
      <c r="EI845" s="12"/>
      <c r="EJ845" s="12"/>
      <c r="EK845" s="12"/>
      <c r="EL845" s="12"/>
      <c r="EM845" s="12"/>
      <c r="EN845" s="12"/>
      <c r="EO845" s="12"/>
      <c r="EP845" s="12"/>
      <c r="EQ845" s="12"/>
      <c r="ER845" s="12"/>
      <c r="ES845" s="12"/>
      <c r="ET845" s="12"/>
      <c r="EU845" s="12"/>
      <c r="EV845" s="12"/>
      <c r="EW845" s="12"/>
      <c r="EX845" s="12"/>
      <c r="EY845" s="12"/>
      <c r="EZ845" s="12"/>
      <c r="FA845" s="12"/>
      <c r="FB845" s="12"/>
      <c r="FC845" s="12"/>
      <c r="FD845" s="12"/>
      <c r="FE845" s="12"/>
      <c r="FF845" s="12"/>
      <c r="FG845" s="12"/>
      <c r="FH845" s="12"/>
      <c r="FI845" s="12"/>
      <c r="FJ845" s="12"/>
      <c r="FK845" s="12"/>
      <c r="FL845" s="12"/>
      <c r="FM845" s="12"/>
      <c r="FN845" s="12"/>
      <c r="FO845" s="12"/>
      <c r="FP845" s="12"/>
      <c r="FQ845" s="12"/>
      <c r="FR845" s="12"/>
      <c r="FS845" s="12"/>
      <c r="FT845" s="12"/>
      <c r="FU845" s="12"/>
      <c r="FV845" s="12"/>
      <c r="FW845" s="12"/>
      <c r="FX845" s="12"/>
      <c r="FY845" s="12"/>
      <c r="FZ845" s="12"/>
      <c r="GA845" s="12"/>
      <c r="GB845" s="12"/>
      <c r="GC845" s="12"/>
      <c r="GD845" s="12"/>
    </row>
    <row r="846" spans="1:186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2"/>
      <c r="DY846" s="12"/>
      <c r="DZ846" s="12"/>
      <c r="EA846" s="12"/>
      <c r="EB846" s="12"/>
      <c r="EC846" s="12"/>
      <c r="ED846" s="12"/>
      <c r="EE846" s="12"/>
      <c r="EF846" s="12"/>
      <c r="EG846" s="12"/>
      <c r="EH846" s="12"/>
      <c r="EI846" s="12"/>
      <c r="EJ846" s="12"/>
      <c r="EK846" s="12"/>
      <c r="EL846" s="12"/>
      <c r="EM846" s="12"/>
      <c r="EN846" s="12"/>
      <c r="EO846" s="12"/>
      <c r="EP846" s="12"/>
      <c r="EQ846" s="12"/>
      <c r="ER846" s="12"/>
      <c r="ES846" s="12"/>
      <c r="ET846" s="12"/>
      <c r="EU846" s="12"/>
      <c r="EV846" s="12"/>
      <c r="EW846" s="12"/>
      <c r="EX846" s="12"/>
      <c r="EY846" s="12"/>
      <c r="EZ846" s="12"/>
      <c r="FA846" s="12"/>
      <c r="FB846" s="12"/>
      <c r="FC846" s="12"/>
      <c r="FD846" s="12"/>
      <c r="FE846" s="12"/>
      <c r="FF846" s="12"/>
      <c r="FG846" s="12"/>
      <c r="FH846" s="12"/>
      <c r="FI846" s="12"/>
      <c r="FJ846" s="12"/>
      <c r="FK846" s="12"/>
      <c r="FL846" s="12"/>
      <c r="FM846" s="12"/>
      <c r="FN846" s="12"/>
      <c r="FO846" s="12"/>
      <c r="FP846" s="12"/>
      <c r="FQ846" s="12"/>
      <c r="FR846" s="12"/>
      <c r="FS846" s="12"/>
      <c r="FT846" s="12"/>
      <c r="FU846" s="12"/>
      <c r="FV846" s="12"/>
      <c r="FW846" s="12"/>
      <c r="FX846" s="12"/>
      <c r="FY846" s="12"/>
      <c r="FZ846" s="12"/>
      <c r="GA846" s="12"/>
      <c r="GB846" s="12"/>
      <c r="GC846" s="12"/>
      <c r="GD846" s="12"/>
    </row>
    <row r="847" spans="1:186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2"/>
      <c r="DY847" s="12"/>
      <c r="DZ847" s="12"/>
      <c r="EA847" s="12"/>
      <c r="EB847" s="12"/>
      <c r="EC847" s="12"/>
      <c r="ED847" s="12"/>
      <c r="EE847" s="12"/>
      <c r="EF847" s="12"/>
      <c r="EG847" s="12"/>
      <c r="EH847" s="12"/>
      <c r="EI847" s="12"/>
      <c r="EJ847" s="12"/>
      <c r="EK847" s="12"/>
      <c r="EL847" s="12"/>
      <c r="EM847" s="12"/>
      <c r="EN847" s="12"/>
      <c r="EO847" s="12"/>
      <c r="EP847" s="12"/>
      <c r="EQ847" s="12"/>
      <c r="ER847" s="12"/>
      <c r="ES847" s="12"/>
      <c r="ET847" s="12"/>
      <c r="EU847" s="12"/>
      <c r="EV847" s="12"/>
      <c r="EW847" s="12"/>
      <c r="EX847" s="12"/>
      <c r="EY847" s="12"/>
      <c r="EZ847" s="12"/>
      <c r="FA847" s="12"/>
      <c r="FB847" s="12"/>
      <c r="FC847" s="12"/>
      <c r="FD847" s="12"/>
      <c r="FE847" s="12"/>
      <c r="FF847" s="12"/>
      <c r="FG847" s="12"/>
      <c r="FH847" s="12"/>
      <c r="FI847" s="12"/>
      <c r="FJ847" s="12"/>
      <c r="FK847" s="12"/>
      <c r="FL847" s="12"/>
      <c r="FM847" s="12"/>
      <c r="FN847" s="12"/>
      <c r="FO847" s="12"/>
      <c r="FP847" s="12"/>
      <c r="FQ847" s="12"/>
      <c r="FR847" s="12"/>
      <c r="FS847" s="12"/>
      <c r="FT847" s="12"/>
      <c r="FU847" s="12"/>
      <c r="FV847" s="12"/>
      <c r="FW847" s="12"/>
      <c r="FX847" s="12"/>
      <c r="FY847" s="12"/>
      <c r="FZ847" s="12"/>
      <c r="GA847" s="12"/>
      <c r="GB847" s="12"/>
      <c r="GC847" s="12"/>
      <c r="GD847" s="12"/>
    </row>
    <row r="848" spans="1:186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12"/>
      <c r="EP848" s="12"/>
      <c r="EQ848" s="12"/>
      <c r="ER848" s="12"/>
      <c r="ES848" s="12"/>
      <c r="ET848" s="12"/>
      <c r="EU848" s="12"/>
      <c r="EV848" s="12"/>
      <c r="EW848" s="12"/>
      <c r="EX848" s="12"/>
      <c r="EY848" s="12"/>
      <c r="EZ848" s="12"/>
      <c r="FA848" s="12"/>
      <c r="FB848" s="12"/>
      <c r="FC848" s="12"/>
      <c r="FD848" s="12"/>
      <c r="FE848" s="12"/>
      <c r="FF848" s="12"/>
      <c r="FG848" s="12"/>
      <c r="FH848" s="12"/>
      <c r="FI848" s="12"/>
      <c r="FJ848" s="12"/>
      <c r="FK848" s="12"/>
      <c r="FL848" s="12"/>
      <c r="FM848" s="12"/>
      <c r="FN848" s="12"/>
      <c r="FO848" s="12"/>
      <c r="FP848" s="12"/>
      <c r="FQ848" s="12"/>
      <c r="FR848" s="12"/>
      <c r="FS848" s="12"/>
      <c r="FT848" s="12"/>
      <c r="FU848" s="12"/>
      <c r="FV848" s="12"/>
      <c r="FW848" s="12"/>
      <c r="FX848" s="12"/>
      <c r="FY848" s="12"/>
      <c r="FZ848" s="12"/>
      <c r="GA848" s="12"/>
      <c r="GB848" s="12"/>
      <c r="GC848" s="12"/>
      <c r="GD848" s="12"/>
    </row>
    <row r="849" spans="1:186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12"/>
      <c r="CZ849" s="12"/>
      <c r="DA849" s="12"/>
      <c r="DB849" s="12"/>
      <c r="DC849" s="12"/>
      <c r="DD849" s="12"/>
      <c r="DE849" s="12"/>
      <c r="DF849" s="12"/>
      <c r="DG849" s="12"/>
      <c r="DH849" s="12"/>
      <c r="DI849" s="12"/>
      <c r="DJ849" s="12"/>
      <c r="DK849" s="12"/>
      <c r="DL849" s="12"/>
      <c r="DM849" s="12"/>
      <c r="DN849" s="12"/>
      <c r="DO849" s="12"/>
      <c r="DP849" s="12"/>
      <c r="DQ849" s="12"/>
      <c r="DR849" s="12"/>
      <c r="DS849" s="12"/>
      <c r="DT849" s="12"/>
      <c r="DU849" s="12"/>
      <c r="DV849" s="12"/>
      <c r="DW849" s="12"/>
      <c r="DX849" s="12"/>
      <c r="DY849" s="12"/>
      <c r="DZ849" s="12"/>
      <c r="EA849" s="12"/>
      <c r="EB849" s="12"/>
      <c r="EC849" s="12"/>
      <c r="ED849" s="12"/>
      <c r="EE849" s="12"/>
      <c r="EF849" s="12"/>
      <c r="EG849" s="12"/>
      <c r="EH849" s="12"/>
      <c r="EI849" s="12"/>
      <c r="EJ849" s="12"/>
      <c r="EK849" s="12"/>
      <c r="EL849" s="12"/>
      <c r="EM849" s="12"/>
      <c r="EN849" s="12"/>
      <c r="EO849" s="12"/>
      <c r="EP849" s="12"/>
      <c r="EQ849" s="12"/>
      <c r="ER849" s="12"/>
      <c r="ES849" s="12"/>
      <c r="ET849" s="12"/>
      <c r="EU849" s="12"/>
      <c r="EV849" s="12"/>
      <c r="EW849" s="12"/>
      <c r="EX849" s="12"/>
      <c r="EY849" s="12"/>
      <c r="EZ849" s="12"/>
      <c r="FA849" s="12"/>
      <c r="FB849" s="12"/>
      <c r="FC849" s="12"/>
      <c r="FD849" s="12"/>
      <c r="FE849" s="12"/>
      <c r="FF849" s="12"/>
      <c r="FG849" s="12"/>
      <c r="FH849" s="12"/>
      <c r="FI849" s="12"/>
      <c r="FJ849" s="12"/>
      <c r="FK849" s="12"/>
      <c r="FL849" s="12"/>
      <c r="FM849" s="12"/>
      <c r="FN849" s="12"/>
      <c r="FO849" s="12"/>
      <c r="FP849" s="12"/>
      <c r="FQ849" s="12"/>
      <c r="FR849" s="12"/>
      <c r="FS849" s="12"/>
      <c r="FT849" s="12"/>
      <c r="FU849" s="12"/>
      <c r="FV849" s="12"/>
      <c r="FW849" s="12"/>
      <c r="FX849" s="12"/>
      <c r="FY849" s="12"/>
      <c r="FZ849" s="12"/>
      <c r="GA849" s="12"/>
      <c r="GB849" s="12"/>
      <c r="GC849" s="12"/>
      <c r="GD849" s="12"/>
    </row>
    <row r="850" spans="1:186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12"/>
      <c r="EP850" s="12"/>
      <c r="EQ850" s="12"/>
      <c r="ER850" s="12"/>
      <c r="ES850" s="12"/>
      <c r="ET850" s="12"/>
      <c r="EU850" s="12"/>
      <c r="EV850" s="12"/>
      <c r="EW850" s="12"/>
      <c r="EX850" s="12"/>
      <c r="EY850" s="12"/>
      <c r="EZ850" s="12"/>
      <c r="FA850" s="12"/>
      <c r="FB850" s="12"/>
      <c r="FC850" s="12"/>
      <c r="FD850" s="12"/>
      <c r="FE850" s="12"/>
      <c r="FF850" s="12"/>
      <c r="FG850" s="12"/>
      <c r="FH850" s="12"/>
      <c r="FI850" s="12"/>
      <c r="FJ850" s="12"/>
      <c r="FK850" s="12"/>
      <c r="FL850" s="12"/>
      <c r="FM850" s="12"/>
      <c r="FN850" s="12"/>
      <c r="FO850" s="12"/>
      <c r="FP850" s="12"/>
      <c r="FQ850" s="12"/>
      <c r="FR850" s="12"/>
      <c r="FS850" s="12"/>
      <c r="FT850" s="12"/>
      <c r="FU850" s="12"/>
      <c r="FV850" s="12"/>
      <c r="FW850" s="12"/>
      <c r="FX850" s="12"/>
      <c r="FY850" s="12"/>
      <c r="FZ850" s="12"/>
      <c r="GA850" s="12"/>
      <c r="GB850" s="12"/>
      <c r="GC850" s="12"/>
      <c r="GD850" s="12"/>
    </row>
    <row r="851" spans="1:186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12"/>
      <c r="CZ851" s="12"/>
      <c r="DA851" s="12"/>
      <c r="DB851" s="12"/>
      <c r="DC851" s="12"/>
      <c r="DD851" s="12"/>
      <c r="DE851" s="12"/>
      <c r="DF851" s="12"/>
      <c r="DG851" s="12"/>
      <c r="DH851" s="12"/>
      <c r="DI851" s="12"/>
      <c r="DJ851" s="12"/>
      <c r="DK851" s="12"/>
      <c r="DL851" s="12"/>
      <c r="DM851" s="12"/>
      <c r="DN851" s="12"/>
      <c r="DO851" s="12"/>
      <c r="DP851" s="12"/>
      <c r="DQ851" s="12"/>
      <c r="DR851" s="12"/>
      <c r="DS851" s="12"/>
      <c r="DT851" s="12"/>
      <c r="DU851" s="12"/>
      <c r="DV851" s="12"/>
      <c r="DW851" s="12"/>
      <c r="DX851" s="12"/>
      <c r="DY851" s="12"/>
      <c r="DZ851" s="12"/>
      <c r="EA851" s="12"/>
      <c r="EB851" s="12"/>
      <c r="EC851" s="12"/>
      <c r="ED851" s="12"/>
      <c r="EE851" s="12"/>
      <c r="EF851" s="12"/>
      <c r="EG851" s="12"/>
      <c r="EH851" s="12"/>
      <c r="EI851" s="12"/>
      <c r="EJ851" s="12"/>
      <c r="EK851" s="12"/>
      <c r="EL851" s="12"/>
      <c r="EM851" s="12"/>
      <c r="EN851" s="12"/>
      <c r="EO851" s="12"/>
      <c r="EP851" s="12"/>
      <c r="EQ851" s="12"/>
      <c r="ER851" s="12"/>
      <c r="ES851" s="12"/>
      <c r="ET851" s="12"/>
      <c r="EU851" s="12"/>
      <c r="EV851" s="12"/>
      <c r="EW851" s="12"/>
      <c r="EX851" s="12"/>
      <c r="EY851" s="12"/>
      <c r="EZ851" s="12"/>
      <c r="FA851" s="12"/>
      <c r="FB851" s="12"/>
      <c r="FC851" s="12"/>
      <c r="FD851" s="12"/>
      <c r="FE851" s="12"/>
      <c r="FF851" s="12"/>
      <c r="FG851" s="12"/>
      <c r="FH851" s="12"/>
      <c r="FI851" s="12"/>
      <c r="FJ851" s="12"/>
      <c r="FK851" s="12"/>
      <c r="FL851" s="12"/>
      <c r="FM851" s="12"/>
      <c r="FN851" s="12"/>
      <c r="FO851" s="12"/>
      <c r="FP851" s="12"/>
      <c r="FQ851" s="12"/>
      <c r="FR851" s="12"/>
      <c r="FS851" s="12"/>
      <c r="FT851" s="12"/>
      <c r="FU851" s="12"/>
      <c r="FV851" s="12"/>
      <c r="FW851" s="12"/>
      <c r="FX851" s="12"/>
      <c r="FY851" s="12"/>
      <c r="FZ851" s="12"/>
      <c r="GA851" s="12"/>
      <c r="GB851" s="12"/>
      <c r="GC851" s="12"/>
      <c r="GD851" s="12"/>
    </row>
    <row r="852" spans="1:186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12"/>
      <c r="CZ852" s="12"/>
      <c r="DA852" s="12"/>
      <c r="DB852" s="12"/>
      <c r="DC852" s="12"/>
      <c r="DD852" s="12"/>
      <c r="DE852" s="12"/>
      <c r="DF852" s="12"/>
      <c r="DG852" s="12"/>
      <c r="DH852" s="12"/>
      <c r="DI852" s="12"/>
      <c r="DJ852" s="12"/>
      <c r="DK852" s="12"/>
      <c r="DL852" s="12"/>
      <c r="DM852" s="12"/>
      <c r="DN852" s="12"/>
      <c r="DO852" s="12"/>
      <c r="DP852" s="12"/>
      <c r="DQ852" s="12"/>
      <c r="DR852" s="12"/>
      <c r="DS852" s="12"/>
      <c r="DT852" s="12"/>
      <c r="DU852" s="12"/>
      <c r="DV852" s="12"/>
      <c r="DW852" s="12"/>
      <c r="DX852" s="12"/>
      <c r="DY852" s="12"/>
      <c r="DZ852" s="12"/>
      <c r="EA852" s="12"/>
      <c r="EB852" s="12"/>
      <c r="EC852" s="12"/>
      <c r="ED852" s="12"/>
      <c r="EE852" s="12"/>
      <c r="EF852" s="12"/>
      <c r="EG852" s="12"/>
      <c r="EH852" s="12"/>
      <c r="EI852" s="12"/>
      <c r="EJ852" s="12"/>
      <c r="EK852" s="12"/>
      <c r="EL852" s="12"/>
      <c r="EM852" s="12"/>
      <c r="EN852" s="12"/>
      <c r="EO852" s="12"/>
      <c r="EP852" s="12"/>
      <c r="EQ852" s="12"/>
      <c r="ER852" s="12"/>
      <c r="ES852" s="12"/>
      <c r="ET852" s="12"/>
      <c r="EU852" s="12"/>
      <c r="EV852" s="12"/>
      <c r="EW852" s="12"/>
      <c r="EX852" s="12"/>
      <c r="EY852" s="12"/>
      <c r="EZ852" s="12"/>
      <c r="FA852" s="12"/>
      <c r="FB852" s="12"/>
      <c r="FC852" s="12"/>
      <c r="FD852" s="12"/>
      <c r="FE852" s="12"/>
      <c r="FF852" s="12"/>
      <c r="FG852" s="12"/>
      <c r="FH852" s="12"/>
      <c r="FI852" s="12"/>
      <c r="FJ852" s="12"/>
      <c r="FK852" s="12"/>
      <c r="FL852" s="12"/>
      <c r="FM852" s="12"/>
      <c r="FN852" s="12"/>
      <c r="FO852" s="12"/>
      <c r="FP852" s="12"/>
      <c r="FQ852" s="12"/>
      <c r="FR852" s="12"/>
      <c r="FS852" s="12"/>
      <c r="FT852" s="12"/>
      <c r="FU852" s="12"/>
      <c r="FV852" s="12"/>
      <c r="FW852" s="12"/>
      <c r="FX852" s="12"/>
      <c r="FY852" s="12"/>
      <c r="FZ852" s="12"/>
      <c r="GA852" s="12"/>
      <c r="GB852" s="12"/>
      <c r="GC852" s="12"/>
      <c r="GD852" s="12"/>
    </row>
    <row r="853" spans="1:186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2"/>
      <c r="DY853" s="12"/>
      <c r="DZ853" s="12"/>
      <c r="EA853" s="12"/>
      <c r="EB853" s="12"/>
      <c r="EC853" s="12"/>
      <c r="ED853" s="12"/>
      <c r="EE853" s="12"/>
      <c r="EF853" s="12"/>
      <c r="EG853" s="12"/>
      <c r="EH853" s="12"/>
      <c r="EI853" s="12"/>
      <c r="EJ853" s="12"/>
      <c r="EK853" s="12"/>
      <c r="EL853" s="12"/>
      <c r="EM853" s="12"/>
      <c r="EN853" s="12"/>
      <c r="EO853" s="12"/>
      <c r="EP853" s="12"/>
      <c r="EQ853" s="12"/>
      <c r="ER853" s="12"/>
      <c r="ES853" s="12"/>
      <c r="ET853" s="12"/>
      <c r="EU853" s="12"/>
      <c r="EV853" s="12"/>
      <c r="EW853" s="12"/>
      <c r="EX853" s="12"/>
      <c r="EY853" s="12"/>
      <c r="EZ853" s="12"/>
      <c r="FA853" s="12"/>
      <c r="FB853" s="12"/>
      <c r="FC853" s="12"/>
      <c r="FD853" s="12"/>
      <c r="FE853" s="12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</row>
    <row r="854" spans="1:186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12"/>
      <c r="CZ854" s="12"/>
      <c r="DA854" s="12"/>
      <c r="DB854" s="12"/>
      <c r="DC854" s="12"/>
      <c r="DD854" s="12"/>
      <c r="DE854" s="12"/>
      <c r="DF854" s="12"/>
      <c r="DG854" s="12"/>
      <c r="DH854" s="12"/>
      <c r="DI854" s="12"/>
      <c r="DJ854" s="12"/>
      <c r="DK854" s="12"/>
      <c r="DL854" s="12"/>
      <c r="DM854" s="12"/>
      <c r="DN854" s="12"/>
      <c r="DO854" s="12"/>
      <c r="DP854" s="12"/>
      <c r="DQ854" s="12"/>
      <c r="DR854" s="12"/>
      <c r="DS854" s="12"/>
      <c r="DT854" s="12"/>
      <c r="DU854" s="12"/>
      <c r="DV854" s="12"/>
      <c r="DW854" s="12"/>
      <c r="DX854" s="12"/>
      <c r="DY854" s="12"/>
      <c r="DZ854" s="12"/>
      <c r="EA854" s="12"/>
      <c r="EB854" s="12"/>
      <c r="EC854" s="12"/>
      <c r="ED854" s="12"/>
      <c r="EE854" s="12"/>
      <c r="EF854" s="12"/>
      <c r="EG854" s="12"/>
      <c r="EH854" s="12"/>
      <c r="EI854" s="12"/>
      <c r="EJ854" s="12"/>
      <c r="EK854" s="12"/>
      <c r="EL854" s="12"/>
      <c r="EM854" s="12"/>
      <c r="EN854" s="12"/>
      <c r="EO854" s="12"/>
      <c r="EP854" s="12"/>
      <c r="EQ854" s="12"/>
      <c r="ER854" s="12"/>
      <c r="ES854" s="12"/>
      <c r="ET854" s="12"/>
      <c r="EU854" s="12"/>
      <c r="EV854" s="12"/>
      <c r="EW854" s="12"/>
      <c r="EX854" s="12"/>
      <c r="EY854" s="12"/>
      <c r="EZ854" s="12"/>
      <c r="FA854" s="12"/>
      <c r="FB854" s="12"/>
      <c r="FC854" s="12"/>
      <c r="FD854" s="12"/>
      <c r="FE854" s="12"/>
      <c r="FF854" s="12"/>
      <c r="FG854" s="12"/>
      <c r="FH854" s="12"/>
      <c r="FI854" s="12"/>
      <c r="FJ854" s="12"/>
      <c r="FK854" s="12"/>
      <c r="FL854" s="12"/>
      <c r="FM854" s="12"/>
      <c r="FN854" s="12"/>
      <c r="FO854" s="12"/>
      <c r="FP854" s="12"/>
      <c r="FQ854" s="12"/>
      <c r="FR854" s="12"/>
      <c r="FS854" s="12"/>
      <c r="FT854" s="12"/>
      <c r="FU854" s="12"/>
      <c r="FV854" s="12"/>
      <c r="FW854" s="12"/>
      <c r="FX854" s="12"/>
      <c r="FY854" s="12"/>
      <c r="FZ854" s="12"/>
      <c r="GA854" s="12"/>
      <c r="GB854" s="12"/>
      <c r="GC854" s="12"/>
      <c r="GD854" s="12"/>
    </row>
    <row r="855" spans="1:186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2"/>
      <c r="DY855" s="12"/>
      <c r="DZ855" s="12"/>
      <c r="EA855" s="12"/>
      <c r="EB855" s="12"/>
      <c r="EC855" s="12"/>
      <c r="ED855" s="12"/>
      <c r="EE855" s="12"/>
      <c r="EF855" s="12"/>
      <c r="EG855" s="12"/>
      <c r="EH855" s="12"/>
      <c r="EI855" s="12"/>
      <c r="EJ855" s="12"/>
      <c r="EK855" s="12"/>
      <c r="EL855" s="12"/>
      <c r="EM855" s="12"/>
      <c r="EN855" s="12"/>
      <c r="EO855" s="12"/>
      <c r="EP855" s="12"/>
      <c r="EQ855" s="12"/>
      <c r="ER855" s="12"/>
      <c r="ES855" s="12"/>
      <c r="ET855" s="12"/>
      <c r="EU855" s="12"/>
      <c r="EV855" s="12"/>
      <c r="EW855" s="12"/>
      <c r="EX855" s="12"/>
      <c r="EY855" s="12"/>
      <c r="EZ855" s="12"/>
      <c r="FA855" s="12"/>
      <c r="FB855" s="12"/>
      <c r="FC855" s="12"/>
      <c r="FD855" s="12"/>
      <c r="FE855" s="12"/>
      <c r="FF855" s="12"/>
      <c r="FG855" s="12"/>
      <c r="FH855" s="12"/>
      <c r="FI855" s="12"/>
      <c r="FJ855" s="12"/>
      <c r="FK855" s="12"/>
      <c r="FL855" s="12"/>
      <c r="FM855" s="12"/>
      <c r="FN855" s="12"/>
      <c r="FO855" s="12"/>
      <c r="FP855" s="12"/>
      <c r="FQ855" s="12"/>
      <c r="FR855" s="12"/>
      <c r="FS855" s="12"/>
      <c r="FT855" s="12"/>
      <c r="FU855" s="12"/>
      <c r="FV855" s="12"/>
      <c r="FW855" s="12"/>
      <c r="FX855" s="12"/>
      <c r="FY855" s="12"/>
      <c r="FZ855" s="12"/>
      <c r="GA855" s="12"/>
      <c r="GB855" s="12"/>
      <c r="GC855" s="12"/>
      <c r="GD855" s="12"/>
    </row>
    <row r="856" spans="1:186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2"/>
      <c r="DY856" s="12"/>
      <c r="DZ856" s="12"/>
      <c r="EA856" s="12"/>
      <c r="EB856" s="12"/>
      <c r="EC856" s="12"/>
      <c r="ED856" s="12"/>
      <c r="EE856" s="12"/>
      <c r="EF856" s="12"/>
      <c r="EG856" s="12"/>
      <c r="EH856" s="12"/>
      <c r="EI856" s="12"/>
      <c r="EJ856" s="12"/>
      <c r="EK856" s="12"/>
      <c r="EL856" s="12"/>
      <c r="EM856" s="12"/>
      <c r="EN856" s="12"/>
      <c r="EO856" s="12"/>
      <c r="EP856" s="12"/>
      <c r="EQ856" s="12"/>
      <c r="ER856" s="12"/>
      <c r="ES856" s="12"/>
      <c r="ET856" s="12"/>
      <c r="EU856" s="12"/>
      <c r="EV856" s="12"/>
      <c r="EW856" s="12"/>
      <c r="EX856" s="12"/>
      <c r="EY856" s="12"/>
      <c r="EZ856" s="12"/>
      <c r="FA856" s="12"/>
      <c r="FB856" s="12"/>
      <c r="FC856" s="12"/>
      <c r="FD856" s="12"/>
      <c r="FE856" s="12"/>
      <c r="FF856" s="12"/>
      <c r="FG856" s="12"/>
      <c r="FH856" s="12"/>
      <c r="FI856" s="12"/>
      <c r="FJ856" s="12"/>
      <c r="FK856" s="12"/>
      <c r="FL856" s="12"/>
      <c r="FM856" s="12"/>
      <c r="FN856" s="12"/>
      <c r="FO856" s="12"/>
      <c r="FP856" s="12"/>
      <c r="FQ856" s="12"/>
      <c r="FR856" s="12"/>
      <c r="FS856" s="12"/>
      <c r="FT856" s="12"/>
      <c r="FU856" s="12"/>
      <c r="FV856" s="12"/>
      <c r="FW856" s="12"/>
      <c r="FX856" s="12"/>
      <c r="FY856" s="12"/>
      <c r="FZ856" s="12"/>
      <c r="GA856" s="12"/>
      <c r="GB856" s="12"/>
      <c r="GC856" s="12"/>
      <c r="GD856" s="12"/>
    </row>
    <row r="857" spans="1:186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2"/>
      <c r="DY857" s="12"/>
      <c r="DZ857" s="12"/>
      <c r="EA857" s="12"/>
      <c r="EB857" s="12"/>
      <c r="EC857" s="12"/>
      <c r="ED857" s="12"/>
      <c r="EE857" s="12"/>
      <c r="EF857" s="12"/>
      <c r="EG857" s="12"/>
      <c r="EH857" s="12"/>
      <c r="EI857" s="12"/>
      <c r="EJ857" s="12"/>
      <c r="EK857" s="12"/>
      <c r="EL857" s="12"/>
      <c r="EM857" s="12"/>
      <c r="EN857" s="12"/>
      <c r="EO857" s="12"/>
      <c r="EP857" s="12"/>
      <c r="EQ857" s="12"/>
      <c r="ER857" s="12"/>
      <c r="ES857" s="12"/>
      <c r="ET857" s="12"/>
      <c r="EU857" s="12"/>
      <c r="EV857" s="12"/>
      <c r="EW857" s="12"/>
      <c r="EX857" s="12"/>
      <c r="EY857" s="12"/>
      <c r="EZ857" s="12"/>
      <c r="FA857" s="12"/>
      <c r="FB857" s="12"/>
      <c r="FC857" s="12"/>
      <c r="FD857" s="12"/>
      <c r="FE857" s="12"/>
      <c r="FF857" s="12"/>
      <c r="FG857" s="12"/>
      <c r="FH857" s="12"/>
      <c r="FI857" s="12"/>
      <c r="FJ857" s="12"/>
      <c r="FK857" s="12"/>
      <c r="FL857" s="12"/>
      <c r="FM857" s="12"/>
      <c r="FN857" s="12"/>
      <c r="FO857" s="12"/>
      <c r="FP857" s="12"/>
      <c r="FQ857" s="12"/>
      <c r="FR857" s="12"/>
      <c r="FS857" s="12"/>
      <c r="FT857" s="12"/>
      <c r="FU857" s="12"/>
      <c r="FV857" s="12"/>
      <c r="FW857" s="12"/>
      <c r="FX857" s="12"/>
      <c r="FY857" s="12"/>
      <c r="FZ857" s="12"/>
      <c r="GA857" s="12"/>
      <c r="GB857" s="12"/>
      <c r="GC857" s="12"/>
      <c r="GD857" s="12"/>
    </row>
    <row r="858" spans="1:186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2"/>
      <c r="DY858" s="12"/>
      <c r="DZ858" s="12"/>
      <c r="EA858" s="12"/>
      <c r="EB858" s="12"/>
      <c r="EC858" s="12"/>
      <c r="ED858" s="12"/>
      <c r="EE858" s="12"/>
      <c r="EF858" s="12"/>
      <c r="EG858" s="12"/>
      <c r="EH858" s="12"/>
      <c r="EI858" s="12"/>
      <c r="EJ858" s="12"/>
      <c r="EK858" s="12"/>
      <c r="EL858" s="12"/>
      <c r="EM858" s="12"/>
      <c r="EN858" s="12"/>
      <c r="EO858" s="12"/>
      <c r="EP858" s="12"/>
      <c r="EQ858" s="12"/>
      <c r="ER858" s="12"/>
      <c r="ES858" s="12"/>
      <c r="ET858" s="12"/>
      <c r="EU858" s="12"/>
      <c r="EV858" s="12"/>
      <c r="EW858" s="12"/>
      <c r="EX858" s="12"/>
      <c r="EY858" s="12"/>
      <c r="EZ858" s="12"/>
      <c r="FA858" s="12"/>
      <c r="FB858" s="12"/>
      <c r="FC858" s="12"/>
      <c r="FD858" s="12"/>
      <c r="FE858" s="12"/>
      <c r="FF858" s="12"/>
      <c r="FG858" s="12"/>
      <c r="FH858" s="12"/>
      <c r="FI858" s="12"/>
      <c r="FJ858" s="12"/>
      <c r="FK858" s="12"/>
      <c r="FL858" s="12"/>
      <c r="FM858" s="12"/>
      <c r="FN858" s="12"/>
      <c r="FO858" s="12"/>
      <c r="FP858" s="12"/>
      <c r="FQ858" s="12"/>
      <c r="FR858" s="12"/>
      <c r="FS858" s="12"/>
      <c r="FT858" s="12"/>
      <c r="FU858" s="12"/>
      <c r="FV858" s="12"/>
      <c r="FW858" s="12"/>
      <c r="FX858" s="12"/>
      <c r="FY858" s="12"/>
      <c r="FZ858" s="12"/>
      <c r="GA858" s="12"/>
      <c r="GB858" s="12"/>
      <c r="GC858" s="12"/>
      <c r="GD858" s="12"/>
    </row>
    <row r="859" spans="1:186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2"/>
      <c r="DY859" s="12"/>
      <c r="DZ859" s="12"/>
      <c r="EA859" s="12"/>
      <c r="EB859" s="12"/>
      <c r="EC859" s="12"/>
      <c r="ED859" s="12"/>
      <c r="EE859" s="12"/>
      <c r="EF859" s="12"/>
      <c r="EG859" s="12"/>
      <c r="EH859" s="12"/>
      <c r="EI859" s="12"/>
      <c r="EJ859" s="12"/>
      <c r="EK859" s="12"/>
      <c r="EL859" s="12"/>
      <c r="EM859" s="12"/>
      <c r="EN859" s="12"/>
      <c r="EO859" s="12"/>
      <c r="EP859" s="12"/>
      <c r="EQ859" s="12"/>
      <c r="ER859" s="12"/>
      <c r="ES859" s="12"/>
      <c r="ET859" s="12"/>
      <c r="EU859" s="12"/>
      <c r="EV859" s="12"/>
      <c r="EW859" s="12"/>
      <c r="EX859" s="12"/>
      <c r="EY859" s="12"/>
      <c r="EZ859" s="12"/>
      <c r="FA859" s="12"/>
      <c r="FB859" s="12"/>
      <c r="FC859" s="12"/>
      <c r="FD859" s="12"/>
      <c r="FE859" s="12"/>
      <c r="FF859" s="12"/>
      <c r="FG859" s="12"/>
      <c r="FH859" s="12"/>
      <c r="FI859" s="12"/>
      <c r="FJ859" s="12"/>
      <c r="FK859" s="12"/>
      <c r="FL859" s="12"/>
      <c r="FM859" s="12"/>
      <c r="FN859" s="12"/>
      <c r="FO859" s="12"/>
      <c r="FP859" s="12"/>
      <c r="FQ859" s="12"/>
      <c r="FR859" s="12"/>
      <c r="FS859" s="12"/>
      <c r="FT859" s="12"/>
      <c r="FU859" s="12"/>
      <c r="FV859" s="12"/>
      <c r="FW859" s="12"/>
      <c r="FX859" s="12"/>
      <c r="FY859" s="12"/>
      <c r="FZ859" s="12"/>
      <c r="GA859" s="12"/>
      <c r="GB859" s="12"/>
      <c r="GC859" s="12"/>
      <c r="GD859" s="12"/>
    </row>
    <row r="860" spans="1:186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12"/>
      <c r="CZ860" s="12"/>
      <c r="DA860" s="12"/>
      <c r="DB860" s="12"/>
      <c r="DC860" s="12"/>
      <c r="DD860" s="12"/>
      <c r="DE860" s="12"/>
      <c r="DF860" s="12"/>
      <c r="DG860" s="12"/>
      <c r="DH860" s="12"/>
      <c r="DI860" s="12"/>
      <c r="DJ860" s="12"/>
      <c r="DK860" s="12"/>
      <c r="DL860" s="12"/>
      <c r="DM860" s="12"/>
      <c r="DN860" s="12"/>
      <c r="DO860" s="12"/>
      <c r="DP860" s="12"/>
      <c r="DQ860" s="12"/>
      <c r="DR860" s="12"/>
      <c r="DS860" s="12"/>
      <c r="DT860" s="12"/>
      <c r="DU860" s="12"/>
      <c r="DV860" s="12"/>
      <c r="DW860" s="12"/>
      <c r="DX860" s="12"/>
      <c r="DY860" s="12"/>
      <c r="DZ860" s="12"/>
      <c r="EA860" s="12"/>
      <c r="EB860" s="12"/>
      <c r="EC860" s="12"/>
      <c r="ED860" s="12"/>
      <c r="EE860" s="12"/>
      <c r="EF860" s="12"/>
      <c r="EG860" s="12"/>
      <c r="EH860" s="12"/>
      <c r="EI860" s="12"/>
      <c r="EJ860" s="12"/>
      <c r="EK860" s="12"/>
      <c r="EL860" s="12"/>
      <c r="EM860" s="12"/>
      <c r="EN860" s="12"/>
      <c r="EO860" s="12"/>
      <c r="EP860" s="12"/>
      <c r="EQ860" s="12"/>
      <c r="ER860" s="12"/>
      <c r="ES860" s="12"/>
      <c r="ET860" s="12"/>
      <c r="EU860" s="12"/>
      <c r="EV860" s="12"/>
      <c r="EW860" s="12"/>
      <c r="EX860" s="12"/>
      <c r="EY860" s="12"/>
      <c r="EZ860" s="12"/>
      <c r="FA860" s="12"/>
      <c r="FB860" s="12"/>
      <c r="FC860" s="12"/>
      <c r="FD860" s="12"/>
      <c r="FE860" s="12"/>
      <c r="FF860" s="12"/>
      <c r="FG860" s="12"/>
      <c r="FH860" s="12"/>
      <c r="FI860" s="12"/>
      <c r="FJ860" s="12"/>
      <c r="FK860" s="12"/>
      <c r="FL860" s="12"/>
      <c r="FM860" s="12"/>
      <c r="FN860" s="12"/>
      <c r="FO860" s="12"/>
      <c r="FP860" s="12"/>
      <c r="FQ860" s="12"/>
      <c r="FR860" s="12"/>
      <c r="FS860" s="12"/>
      <c r="FT860" s="12"/>
      <c r="FU860" s="12"/>
      <c r="FV860" s="12"/>
      <c r="FW860" s="12"/>
      <c r="FX860" s="12"/>
      <c r="FY860" s="12"/>
      <c r="FZ860" s="12"/>
      <c r="GA860" s="12"/>
      <c r="GB860" s="12"/>
      <c r="GC860" s="12"/>
      <c r="GD860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790"/>
  <sheetViews>
    <sheetView topLeftCell="A10" workbookViewId="0">
      <selection activeCell="R54" sqref="R54"/>
    </sheetView>
  </sheetViews>
  <sheetFormatPr defaultColWidth="8.86328125" defaultRowHeight="12.75" x14ac:dyDescent="0.35"/>
  <cols>
    <col min="2" max="2" width="25.73046875" customWidth="1"/>
    <col min="14" max="14" width="14.73046875" customWidth="1"/>
    <col min="15" max="15" width="30.73046875" customWidth="1"/>
    <col min="16" max="17" width="9.73046875" customWidth="1"/>
  </cols>
  <sheetData>
    <row r="1" spans="1:71" ht="13.5" thickTop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  <c r="L1" s="2"/>
      <c r="M1" s="12"/>
      <c r="N1" s="27" t="s">
        <v>100</v>
      </c>
      <c r="O1" s="27"/>
      <c r="P1" s="27" t="s">
        <v>101</v>
      </c>
      <c r="Q1" s="27"/>
      <c r="R1" s="78" t="s">
        <v>102</v>
      </c>
      <c r="S1" s="78"/>
      <c r="T1" s="78"/>
      <c r="U1" s="78"/>
      <c r="V1" s="78"/>
      <c r="W1" s="78" t="s">
        <v>103</v>
      </c>
      <c r="X1" s="78"/>
      <c r="Y1" s="78"/>
      <c r="Z1" s="78"/>
      <c r="AA1" s="78"/>
      <c r="AB1" s="78" t="s">
        <v>104</v>
      </c>
      <c r="AC1" s="78"/>
      <c r="AD1" s="78"/>
      <c r="AE1" s="78"/>
      <c r="AF1" s="7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4.25" thickBot="1" x14ac:dyDescent="0.45">
      <c r="A2" s="12"/>
      <c r="B2" s="29" t="s">
        <v>105</v>
      </c>
      <c r="C2" s="12"/>
      <c r="D2" s="12"/>
      <c r="E2" s="12"/>
      <c r="F2" s="12"/>
      <c r="G2" s="12"/>
      <c r="H2" s="12"/>
      <c r="I2" s="12"/>
      <c r="J2" s="12"/>
      <c r="K2" s="2"/>
      <c r="L2" s="2"/>
      <c r="M2" s="12"/>
      <c r="N2" s="11"/>
      <c r="O2" s="11" t="s">
        <v>89</v>
      </c>
      <c r="P2" s="9" t="s">
        <v>106</v>
      </c>
      <c r="Q2" s="11"/>
      <c r="R2" s="11" t="s">
        <v>107</v>
      </c>
      <c r="S2" s="11"/>
      <c r="T2" s="11" t="s">
        <v>108</v>
      </c>
      <c r="U2" s="11"/>
      <c r="V2" s="11"/>
      <c r="W2" s="11" t="s">
        <v>107</v>
      </c>
      <c r="X2" s="11"/>
      <c r="Y2" s="11" t="s">
        <v>108</v>
      </c>
      <c r="Z2" s="11"/>
      <c r="AA2" s="11"/>
      <c r="AB2" s="11" t="s">
        <v>109</v>
      </c>
      <c r="AC2" s="11"/>
      <c r="AD2" s="11"/>
      <c r="AE2" s="11"/>
      <c r="AF2" s="11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3.9" thickTop="1" thickBo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2"/>
      <c r="L3" s="2"/>
      <c r="M3" s="12"/>
      <c r="N3" s="30" t="s">
        <v>7</v>
      </c>
      <c r="O3" s="31" t="s">
        <v>110</v>
      </c>
      <c r="P3" s="31">
        <v>1962</v>
      </c>
      <c r="Q3" s="31"/>
      <c r="R3" s="32">
        <f>'Data_Tables1&amp;2_a'!$B$218</f>
        <v>6.3829787234042552</v>
      </c>
      <c r="S3" s="30"/>
      <c r="T3" s="30">
        <v>1</v>
      </c>
      <c r="U3" s="30"/>
      <c r="V3" s="30"/>
      <c r="W3" s="32">
        <f>'Data_Tables1&amp;2_a'!$B$221</f>
        <v>6.3829787234042552</v>
      </c>
      <c r="X3" s="30"/>
      <c r="Y3" s="30">
        <v>1</v>
      </c>
      <c r="Z3" s="30"/>
      <c r="AA3" s="30"/>
      <c r="AB3" s="32">
        <f>'Data_Tables1&amp;2_b'!$B$218</f>
        <v>13.333333333333334</v>
      </c>
      <c r="AC3" s="30"/>
      <c r="AD3" s="30"/>
      <c r="AE3" s="30"/>
      <c r="AF3" s="30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3.5" thickTop="1" x14ac:dyDescent="0.4">
      <c r="A4" s="12"/>
      <c r="B4" s="15"/>
      <c r="C4" s="16" t="s">
        <v>111</v>
      </c>
      <c r="D4" s="16"/>
      <c r="E4" s="16"/>
      <c r="F4" s="15"/>
      <c r="G4" s="16" t="s">
        <v>112</v>
      </c>
      <c r="H4" s="15"/>
      <c r="I4" s="15"/>
      <c r="J4" s="15"/>
      <c r="K4" s="33"/>
      <c r="L4" s="33"/>
      <c r="M4" s="12"/>
      <c r="N4" s="30"/>
      <c r="O4" s="31" t="s">
        <v>113</v>
      </c>
      <c r="P4" s="31">
        <v>1975</v>
      </c>
      <c r="Q4" s="31"/>
      <c r="R4" s="32">
        <f>'Data_Tables1&amp;2_a'!$C$218</f>
        <v>17.647058823529413</v>
      </c>
      <c r="S4" s="30"/>
      <c r="T4" s="30">
        <v>1</v>
      </c>
      <c r="U4" s="30"/>
      <c r="V4" s="30"/>
      <c r="W4" s="32">
        <f>'Data_Tables1&amp;2_a'!$C$221</f>
        <v>17.647058823529413</v>
      </c>
      <c r="X4" s="30"/>
      <c r="Y4" s="30">
        <v>1</v>
      </c>
      <c r="Z4" s="30"/>
      <c r="AA4" s="30"/>
      <c r="AB4" s="32">
        <f>'Data_Tables1&amp;2_b'!$C$218</f>
        <v>59.375</v>
      </c>
      <c r="AC4" s="30"/>
      <c r="AD4" s="30"/>
      <c r="AE4" s="30"/>
      <c r="AF4" s="30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3.15" x14ac:dyDescent="0.4">
      <c r="A5" s="12"/>
      <c r="B5" s="17" t="s">
        <v>89</v>
      </c>
      <c r="C5" s="17" t="s">
        <v>114</v>
      </c>
      <c r="D5" s="17"/>
      <c r="E5" s="17"/>
      <c r="F5" s="18"/>
      <c r="G5" s="17" t="s">
        <v>115</v>
      </c>
      <c r="H5" s="18"/>
      <c r="I5" s="18"/>
      <c r="J5" s="18"/>
      <c r="K5" s="33"/>
      <c r="L5" s="33"/>
      <c r="M5" s="12"/>
      <c r="N5" s="30"/>
      <c r="O5" s="31" t="s">
        <v>16</v>
      </c>
      <c r="P5" s="31">
        <v>1960</v>
      </c>
      <c r="Q5" s="31"/>
      <c r="R5" s="32">
        <f>'Data_Tables1&amp;2_a'!$D$218</f>
        <v>38.775510204081634</v>
      </c>
      <c r="S5" s="30"/>
      <c r="T5" s="30">
        <v>2</v>
      </c>
      <c r="U5" s="30"/>
      <c r="V5" s="30"/>
      <c r="W5" s="32">
        <f>'Data_Tables1&amp;2_a'!$D$221</f>
        <v>38.775510204081634</v>
      </c>
      <c r="X5" s="30"/>
      <c r="Y5" s="30">
        <v>2</v>
      </c>
      <c r="Z5" s="30"/>
      <c r="AA5" s="30"/>
      <c r="AB5" s="32">
        <f>'Data_Tables1&amp;2_b'!$D$218</f>
        <v>53.191489361702125</v>
      </c>
      <c r="AC5" s="30"/>
      <c r="AD5" s="30"/>
      <c r="AE5" s="30"/>
      <c r="AF5" s="30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3.15" x14ac:dyDescent="0.4">
      <c r="A6" s="12"/>
      <c r="B6" s="18"/>
      <c r="C6" s="17" t="s">
        <v>91</v>
      </c>
      <c r="D6" s="17"/>
      <c r="E6" s="17"/>
      <c r="F6" s="18"/>
      <c r="G6" s="17" t="s">
        <v>91</v>
      </c>
      <c r="H6" s="18"/>
      <c r="I6" s="18"/>
      <c r="J6" s="18"/>
      <c r="K6" s="33"/>
      <c r="L6" s="33"/>
      <c r="M6" s="12"/>
      <c r="N6" s="30"/>
      <c r="O6" s="31" t="s">
        <v>116</v>
      </c>
      <c r="P6" s="31">
        <v>1960</v>
      </c>
      <c r="Q6" s="31"/>
      <c r="R6" s="32">
        <f>'Data_Tables1&amp;2_a'!$E$218</f>
        <v>8.1632653061224492</v>
      </c>
      <c r="S6" s="30"/>
      <c r="T6" s="30">
        <v>1</v>
      </c>
      <c r="U6" s="30"/>
      <c r="V6" s="30"/>
      <c r="W6" s="32">
        <f>'Data_Tables1&amp;2_a'!$E$221</f>
        <v>8.1632653061224492</v>
      </c>
      <c r="X6" s="30"/>
      <c r="Y6" s="30">
        <v>1</v>
      </c>
      <c r="Z6" s="30"/>
      <c r="AA6" s="30"/>
      <c r="AB6" s="32">
        <f>'Data_Tables1&amp;2_b'!$E$218</f>
        <v>48.936170212765958</v>
      </c>
      <c r="AC6" s="30"/>
      <c r="AD6" s="30"/>
      <c r="AE6" s="30"/>
      <c r="AF6" s="30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13.15" x14ac:dyDescent="0.4">
      <c r="A7" s="12"/>
      <c r="B7" s="19"/>
      <c r="C7" s="34" t="s">
        <v>117</v>
      </c>
      <c r="D7" s="34"/>
      <c r="E7" s="34"/>
      <c r="F7" s="19"/>
      <c r="G7" s="19"/>
      <c r="H7" s="19"/>
      <c r="I7" s="19"/>
      <c r="J7" s="19"/>
      <c r="K7" s="33"/>
      <c r="L7" s="33"/>
      <c r="M7" s="12"/>
      <c r="N7" s="30"/>
      <c r="O7" s="31" t="s">
        <v>18</v>
      </c>
      <c r="P7" s="31">
        <v>1800</v>
      </c>
      <c r="Q7" s="31"/>
      <c r="R7" s="32">
        <f>'Data_Tables1&amp;2_a'!$F$218</f>
        <v>11.494252873563218</v>
      </c>
      <c r="S7" s="30"/>
      <c r="T7" s="30">
        <v>3</v>
      </c>
      <c r="U7" s="30"/>
      <c r="V7" s="30"/>
      <c r="W7" s="32">
        <f>'Data_Tables1&amp;2_a'!$F$221</f>
        <v>14.0625</v>
      </c>
      <c r="X7" s="30"/>
      <c r="Y7" s="30">
        <v>2</v>
      </c>
      <c r="Z7" s="30"/>
      <c r="AA7" s="30"/>
      <c r="AB7" s="32">
        <f>'Data_Tables1&amp;2_b'!$F$218</f>
        <v>1.1764705882352942</v>
      </c>
      <c r="AC7" s="30"/>
      <c r="AD7" s="30"/>
      <c r="AE7" s="30"/>
      <c r="AF7" s="30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ht="13.15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2"/>
      <c r="L8" s="2"/>
      <c r="M8" s="12"/>
      <c r="N8" s="30"/>
      <c r="O8" s="31" t="s">
        <v>118</v>
      </c>
      <c r="P8" s="31">
        <v>1963</v>
      </c>
      <c r="Q8" s="31"/>
      <c r="R8" s="32">
        <f>'Data_Tables1&amp;2_a'!$G$218</f>
        <v>19.565217391304348</v>
      </c>
      <c r="S8" s="30"/>
      <c r="T8" s="30">
        <v>2</v>
      </c>
      <c r="U8" s="30"/>
      <c r="V8" s="30"/>
      <c r="W8" s="32">
        <f>'Data_Tables1&amp;2_a'!$G$221</f>
        <v>19.565217391304348</v>
      </c>
      <c r="X8" s="30"/>
      <c r="Y8" s="30">
        <v>2</v>
      </c>
      <c r="Z8" s="30"/>
      <c r="AA8" s="30"/>
      <c r="AB8" s="32">
        <f>'Data_Tables1&amp;2_b'!$G$218</f>
        <v>22.727272727272727</v>
      </c>
      <c r="AC8" s="30"/>
      <c r="AD8" s="30"/>
      <c r="AE8" s="30"/>
      <c r="AF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ht="13.15" x14ac:dyDescent="0.4">
      <c r="A9" s="12"/>
      <c r="B9" s="21" t="str">
        <f t="shared" ref="B9:B14" si="0">O3</f>
        <v>Algeria</v>
      </c>
      <c r="C9" s="35">
        <f t="shared" ref="C9:C14" si="1">AB3</f>
        <v>13.333333333333334</v>
      </c>
      <c r="D9" s="35"/>
      <c r="E9" s="35"/>
      <c r="F9" s="12"/>
      <c r="G9" s="35">
        <f t="shared" ref="G9:G14" si="2">R3</f>
        <v>6.3829787234042552</v>
      </c>
      <c r="H9" s="12"/>
      <c r="I9" s="12"/>
      <c r="J9" s="12"/>
      <c r="K9" s="2"/>
      <c r="L9" s="2"/>
      <c r="M9" s="12"/>
      <c r="N9" s="30"/>
      <c r="O9" s="31" t="s">
        <v>119</v>
      </c>
      <c r="P9" s="31">
        <v>1956</v>
      </c>
      <c r="Q9" s="31"/>
      <c r="R9" s="32">
        <f>'Data_Tables1&amp;2_a'!$H$218</f>
        <v>2.4390243902439024</v>
      </c>
      <c r="S9" s="30"/>
      <c r="T9" s="30">
        <v>1</v>
      </c>
      <c r="U9" s="30"/>
      <c r="V9" s="30"/>
      <c r="W9" s="32">
        <f>'Data_Tables1&amp;2_a'!$H$221</f>
        <v>2.4390243902439024</v>
      </c>
      <c r="X9" s="30"/>
      <c r="Y9" s="30">
        <v>1</v>
      </c>
      <c r="Z9" s="30"/>
      <c r="AA9" s="30"/>
      <c r="AB9" s="32">
        <f>'Data_Tables1&amp;2_b'!$H$218</f>
        <v>0</v>
      </c>
      <c r="AC9" s="30"/>
      <c r="AD9" s="30"/>
      <c r="AE9" s="30"/>
      <c r="AF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13.15" x14ac:dyDescent="0.4">
      <c r="A10" s="12"/>
      <c r="B10" s="21" t="str">
        <f t="shared" si="0"/>
        <v>Angola</v>
      </c>
      <c r="C10" s="35">
        <f t="shared" si="1"/>
        <v>59.375</v>
      </c>
      <c r="D10" s="35"/>
      <c r="E10" s="35"/>
      <c r="F10" s="12"/>
      <c r="G10" s="35">
        <f t="shared" si="2"/>
        <v>17.647058823529413</v>
      </c>
      <c r="H10" s="12"/>
      <c r="I10" s="12"/>
      <c r="J10" s="12"/>
      <c r="K10" s="2"/>
      <c r="L10" s="2"/>
      <c r="M10" s="12"/>
      <c r="N10" s="30"/>
      <c r="O10" s="31" t="s">
        <v>120</v>
      </c>
      <c r="P10" s="31">
        <v>1968</v>
      </c>
      <c r="Q10" s="31"/>
      <c r="R10" s="32">
        <f>'Data_Tables1&amp;2_a'!$I$218</f>
        <v>3.7735849056603774</v>
      </c>
      <c r="S10" s="30"/>
      <c r="T10" s="30">
        <v>1</v>
      </c>
      <c r="U10" s="30"/>
      <c r="V10" s="30"/>
      <c r="W10" s="32">
        <f>'Data_Tables1&amp;2_a'!$I$221</f>
        <v>3.7735849056603774</v>
      </c>
      <c r="X10" s="30"/>
      <c r="Y10" s="30">
        <v>1</v>
      </c>
      <c r="Z10" s="30"/>
      <c r="AA10" s="30"/>
      <c r="AB10" s="32">
        <f>'Data_Tables1&amp;2_b'!$I$218</f>
        <v>11.764705882352942</v>
      </c>
      <c r="AC10" s="30"/>
      <c r="AD10" s="30"/>
      <c r="AE10" s="30"/>
      <c r="AF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13.15" x14ac:dyDescent="0.4">
      <c r="A11" s="12"/>
      <c r="B11" s="21" t="str">
        <f t="shared" si="0"/>
        <v>Central African Republic</v>
      </c>
      <c r="C11" s="35">
        <f t="shared" si="1"/>
        <v>53.191489361702125</v>
      </c>
      <c r="D11" s="35"/>
      <c r="E11" s="35"/>
      <c r="F11" s="12"/>
      <c r="G11" s="35">
        <f t="shared" si="2"/>
        <v>38.775510204081634</v>
      </c>
      <c r="H11" s="12"/>
      <c r="I11" s="12"/>
      <c r="J11" s="12"/>
      <c r="K11" s="2"/>
      <c r="L11" s="2"/>
      <c r="M11" s="12"/>
      <c r="N11" s="30"/>
      <c r="O11" s="31" t="s">
        <v>22</v>
      </c>
      <c r="P11" s="31">
        <v>1960</v>
      </c>
      <c r="Q11" s="31"/>
      <c r="R11" s="32">
        <f>'Data_Tables1&amp;2_a'!$J$218</f>
        <v>10.204081632653061</v>
      </c>
      <c r="S11" s="30"/>
      <c r="T11" s="30">
        <v>1</v>
      </c>
      <c r="U11" s="30"/>
      <c r="V11" s="30"/>
      <c r="W11" s="32">
        <f>'Data_Tables1&amp;2_a'!$J$221</f>
        <v>10.204081632653061</v>
      </c>
      <c r="X11" s="30"/>
      <c r="Y11" s="30">
        <v>1</v>
      </c>
      <c r="Z11" s="30"/>
      <c r="AA11" s="30"/>
      <c r="AB11" s="32">
        <f>'Data_Tables1&amp;2_b'!$J$218</f>
        <v>29.787234042553191</v>
      </c>
      <c r="AC11" s="30"/>
      <c r="AD11" s="30"/>
      <c r="AE11" s="30"/>
      <c r="AF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13.15" x14ac:dyDescent="0.4">
      <c r="A12" s="12"/>
      <c r="B12" s="21" t="str">
        <f t="shared" si="0"/>
        <v>Cote d'Ivoire</v>
      </c>
      <c r="C12" s="35">
        <f t="shared" si="1"/>
        <v>48.936170212765958</v>
      </c>
      <c r="D12" s="35"/>
      <c r="E12" s="35"/>
      <c r="F12" s="12"/>
      <c r="G12" s="35">
        <f t="shared" si="2"/>
        <v>8.1632653061224492</v>
      </c>
      <c r="H12" s="12"/>
      <c r="I12" s="12"/>
      <c r="J12" s="12"/>
      <c r="K12" s="2"/>
      <c r="L12" s="2"/>
      <c r="M12" s="12"/>
      <c r="N12" s="30"/>
      <c r="O12" s="31" t="s">
        <v>121</v>
      </c>
      <c r="P12" s="31">
        <v>1910</v>
      </c>
      <c r="Q12" s="31"/>
      <c r="R12" s="32">
        <f>'Data_Tables1&amp;2_a'!$K$218</f>
        <v>6.0606060606060606</v>
      </c>
      <c r="S12" s="30"/>
      <c r="T12" s="30">
        <v>6</v>
      </c>
      <c r="U12" s="30"/>
      <c r="V12" s="30"/>
      <c r="W12" s="32">
        <f>'Data_Tables1&amp;2_a'!$K$221</f>
        <v>9.375</v>
      </c>
      <c r="X12" s="30"/>
      <c r="Y12" s="30">
        <v>2</v>
      </c>
      <c r="Z12" s="30"/>
      <c r="AA12" s="30"/>
      <c r="AB12" s="32">
        <f>'Data_Tables1&amp;2_b'!$K$218</f>
        <v>5.1546391752577323</v>
      </c>
      <c r="AC12" s="30"/>
      <c r="AD12" s="30"/>
      <c r="AE12" s="30"/>
      <c r="AF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13.15" x14ac:dyDescent="0.4">
      <c r="A13" s="12"/>
      <c r="B13" s="21" t="str">
        <f t="shared" si="0"/>
        <v>Egypt</v>
      </c>
      <c r="C13" s="35">
        <f t="shared" si="1"/>
        <v>1.1764705882352942</v>
      </c>
      <c r="D13" s="35"/>
      <c r="E13" s="35"/>
      <c r="F13" s="12"/>
      <c r="G13" s="35">
        <f t="shared" si="2"/>
        <v>11.494252873563218</v>
      </c>
      <c r="H13" s="12"/>
      <c r="I13" s="12"/>
      <c r="J13" s="12"/>
      <c r="K13" s="2"/>
      <c r="L13" s="2"/>
      <c r="M13" s="12"/>
      <c r="N13" s="30"/>
      <c r="O13" s="31" t="s">
        <v>24</v>
      </c>
      <c r="P13" s="31">
        <v>1957</v>
      </c>
      <c r="Q13" s="31"/>
      <c r="R13" s="32">
        <f>'Data_Tables1&amp;2_a'!$L$218</f>
        <v>9.615384615384615</v>
      </c>
      <c r="S13" s="30"/>
      <c r="T13" s="30">
        <v>1</v>
      </c>
      <c r="U13" s="30"/>
      <c r="V13" s="30"/>
      <c r="W13" s="32">
        <f>'Data_Tables1&amp;2_a'!$L$221</f>
        <v>9.615384615384615</v>
      </c>
      <c r="X13" s="30"/>
      <c r="Y13" s="30">
        <v>1</v>
      </c>
      <c r="Z13" s="30"/>
      <c r="AA13" s="30"/>
      <c r="AB13" s="32">
        <f>'Data_Tables1&amp;2_b'!$L$218</f>
        <v>12</v>
      </c>
      <c r="AC13" s="30"/>
      <c r="AD13" s="30"/>
      <c r="AE13" s="30"/>
      <c r="AF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ht="13.15" x14ac:dyDescent="0.4">
      <c r="A14" s="12"/>
      <c r="B14" s="21" t="str">
        <f t="shared" si="0"/>
        <v>Kenya</v>
      </c>
      <c r="C14" s="35">
        <f t="shared" si="1"/>
        <v>22.727272727272727</v>
      </c>
      <c r="D14" s="35"/>
      <c r="E14" s="35"/>
      <c r="F14" s="12"/>
      <c r="G14" s="35">
        <f t="shared" si="2"/>
        <v>19.565217391304348</v>
      </c>
      <c r="H14" s="12"/>
      <c r="I14" s="12"/>
      <c r="J14" s="12"/>
      <c r="K14" s="2"/>
      <c r="L14" s="2"/>
      <c r="M14" s="12"/>
      <c r="N14" s="30"/>
      <c r="O14" s="31" t="s">
        <v>122</v>
      </c>
      <c r="P14" s="31">
        <v>1964</v>
      </c>
      <c r="Q14" s="31"/>
      <c r="R14" s="32">
        <f>'Data_Tables1&amp;2_a'!$M$218</f>
        <v>2.2222222222222223</v>
      </c>
      <c r="S14" s="30"/>
      <c r="T14" s="30">
        <v>1</v>
      </c>
      <c r="U14" s="30"/>
      <c r="V14" s="30"/>
      <c r="W14" s="32">
        <f>'Data_Tables1&amp;2_a'!$M$221</f>
        <v>2.2222222222222223</v>
      </c>
      <c r="X14" s="30"/>
      <c r="Y14" s="30">
        <v>1</v>
      </c>
      <c r="Z14" s="30"/>
      <c r="AA14" s="30"/>
      <c r="AB14" s="32">
        <f>'Data_Tables1&amp;2_b'!$M$218</f>
        <v>27.906976744186046</v>
      </c>
      <c r="AC14" s="30"/>
      <c r="AD14" s="30"/>
      <c r="AE14" s="30"/>
      <c r="AF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ht="13.5" thickBot="1" x14ac:dyDescent="0.45">
      <c r="A15" s="12"/>
      <c r="B15" s="21" t="str">
        <f>O10</f>
        <v>Mauritius</v>
      </c>
      <c r="C15" s="35">
        <f>AB10</f>
        <v>11.764705882352942</v>
      </c>
      <c r="D15" s="35"/>
      <c r="E15" s="35"/>
      <c r="F15" s="12"/>
      <c r="G15" s="35">
        <f>R10</f>
        <v>3.7735849056603774</v>
      </c>
      <c r="H15" s="12"/>
      <c r="I15" s="12"/>
      <c r="J15" s="12"/>
      <c r="K15" s="2"/>
      <c r="L15" s="2"/>
      <c r="M15" s="12"/>
      <c r="N15" s="30"/>
      <c r="O15" s="31" t="s">
        <v>123</v>
      </c>
      <c r="P15" s="31">
        <v>1965</v>
      </c>
      <c r="Q15" s="31"/>
      <c r="R15" s="32">
        <f>'Data_Tables1&amp;2_a'!$N$218</f>
        <v>27.272727272727273</v>
      </c>
      <c r="S15" s="30"/>
      <c r="T15" s="30">
        <v>1</v>
      </c>
      <c r="U15" s="30"/>
      <c r="V15" s="30"/>
      <c r="W15" s="32">
        <f>'Data_Tables1&amp;2_a'!$N$221</f>
        <v>27.272727272727273</v>
      </c>
      <c r="X15" s="30"/>
      <c r="Y15" s="30">
        <v>1</v>
      </c>
      <c r="Z15" s="30"/>
      <c r="AA15" s="30"/>
      <c r="AB15" s="32">
        <f>'Data_Tables1&amp;2_b'!$N$218</f>
        <v>40.476190476190474</v>
      </c>
      <c r="AC15" s="30"/>
      <c r="AD15" s="30"/>
      <c r="AE15" s="30"/>
      <c r="AF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ht="13.9" thickTop="1" thickBot="1" x14ac:dyDescent="0.45">
      <c r="A16" s="12"/>
      <c r="B16" s="21" t="str">
        <f>O9</f>
        <v>Morocco</v>
      </c>
      <c r="C16" s="35">
        <f>AB9</f>
        <v>0</v>
      </c>
      <c r="D16" s="35"/>
      <c r="E16" s="35"/>
      <c r="F16" s="12"/>
      <c r="G16" s="35">
        <f>R9</f>
        <v>2.4390243902439024</v>
      </c>
      <c r="H16" s="12"/>
      <c r="I16" s="12"/>
      <c r="J16" s="12"/>
      <c r="K16" s="2"/>
      <c r="L16" s="2"/>
      <c r="M16" s="12"/>
      <c r="N16" s="30"/>
      <c r="O16" s="36" t="s">
        <v>124</v>
      </c>
      <c r="P16" s="37"/>
      <c r="Q16" s="36"/>
      <c r="R16" s="38">
        <f>AVERAGE(R3:R15)</f>
        <v>12.585839570884833</v>
      </c>
      <c r="S16" s="38" t="s">
        <v>96</v>
      </c>
      <c r="T16" s="38">
        <f t="shared" ref="T16:Y16" si="3">AVERAGE(T3:T15)</f>
        <v>1.6923076923076923</v>
      </c>
      <c r="U16" s="38" t="s">
        <v>96</v>
      </c>
      <c r="V16" s="38" t="s">
        <v>96</v>
      </c>
      <c r="W16" s="38">
        <f t="shared" si="3"/>
        <v>13.03835042210258</v>
      </c>
      <c r="X16" s="38" t="s">
        <v>96</v>
      </c>
      <c r="Y16" s="38">
        <f t="shared" si="3"/>
        <v>1.3076923076923077</v>
      </c>
      <c r="Z16" s="39"/>
      <c r="AA16" s="39"/>
      <c r="AB16" s="38">
        <f>AVERAGE(AB3:AB15)</f>
        <v>25.06380634952691</v>
      </c>
      <c r="AC16" s="39"/>
      <c r="AD16" s="39"/>
      <c r="AE16" s="39"/>
      <c r="AF16" s="39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ht="13.5" thickTop="1" x14ac:dyDescent="0.4">
      <c r="A17" s="12"/>
      <c r="B17" s="21" t="str">
        <f>O11</f>
        <v>Nigeria</v>
      </c>
      <c r="C17" s="35">
        <f>AB11</f>
        <v>29.787234042553191</v>
      </c>
      <c r="D17" s="35"/>
      <c r="E17" s="35"/>
      <c r="F17" s="12"/>
      <c r="G17" s="35">
        <f>R11</f>
        <v>10.204081632653061</v>
      </c>
      <c r="H17" s="12"/>
      <c r="I17" s="12"/>
      <c r="J17" s="12"/>
      <c r="K17" s="2"/>
      <c r="L17" s="2"/>
      <c r="M17" s="12"/>
      <c r="N17" s="30" t="s">
        <v>8</v>
      </c>
      <c r="O17" s="30" t="s">
        <v>125</v>
      </c>
      <c r="P17" s="31">
        <v>1800</v>
      </c>
      <c r="Q17" s="30"/>
      <c r="R17" s="32">
        <f>'Data_Tables1&amp;2_a'!$O$218</f>
        <v>9.0909090909090917</v>
      </c>
      <c r="S17" s="30"/>
      <c r="T17" s="30">
        <v>10</v>
      </c>
      <c r="U17" s="30"/>
      <c r="V17" s="30"/>
      <c r="W17" s="32">
        <f>'Data_Tables1&amp;2_a'!$O$221</f>
        <v>12.5</v>
      </c>
      <c r="X17" s="30"/>
      <c r="Y17" s="30">
        <v>1</v>
      </c>
      <c r="Z17" s="30"/>
      <c r="AA17" s="30"/>
      <c r="AB17" s="32">
        <f>'Data_Tables1&amp;2_b'!$O$218</f>
        <v>13.043478260869565</v>
      </c>
      <c r="AC17" s="30"/>
      <c r="AD17" s="30"/>
      <c r="AE17" s="30"/>
      <c r="AF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ht="13.15" x14ac:dyDescent="0.4">
      <c r="A18" s="12"/>
      <c r="B18" s="21" t="str">
        <f>O12</f>
        <v>South Africa</v>
      </c>
      <c r="C18" s="35">
        <f>AB12</f>
        <v>5.1546391752577323</v>
      </c>
      <c r="D18" s="35"/>
      <c r="E18" s="35"/>
      <c r="F18" s="12"/>
      <c r="G18" s="35">
        <f>R12</f>
        <v>6.0606060606060606</v>
      </c>
      <c r="H18" s="12"/>
      <c r="I18" s="12"/>
      <c r="J18" s="12"/>
      <c r="K18" s="2"/>
      <c r="L18" s="2"/>
      <c r="M18" s="12"/>
      <c r="N18" s="30"/>
      <c r="O18" s="31" t="s">
        <v>126</v>
      </c>
      <c r="P18" s="30">
        <v>1800</v>
      </c>
      <c r="Q18" s="31"/>
      <c r="R18" s="32">
        <f>'Data_Tables1&amp;2_a'!$R$218</f>
        <v>8.133971291866029</v>
      </c>
      <c r="S18" s="30"/>
      <c r="T18" s="30">
        <v>7</v>
      </c>
      <c r="U18" s="30"/>
      <c r="V18" s="30"/>
      <c r="W18" s="32">
        <f>'Data_Tables1&amp;2_a'!$R$221</f>
        <v>15.625</v>
      </c>
      <c r="X18" s="30"/>
      <c r="Y18" s="30">
        <v>1</v>
      </c>
      <c r="Z18" s="30"/>
      <c r="AA18" s="30"/>
      <c r="AB18" s="32">
        <f>'Data_Tables1&amp;2_b'!$R$218</f>
        <v>5.3140096618357484</v>
      </c>
      <c r="AC18" s="30"/>
      <c r="AD18" s="30"/>
      <c r="AE18" s="30"/>
      <c r="AF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ht="13.15" x14ac:dyDescent="0.4">
      <c r="A19" s="12"/>
      <c r="B19" s="21" t="str">
        <f>O13</f>
        <v>Tunisia</v>
      </c>
      <c r="C19" s="35">
        <f>AB13</f>
        <v>12</v>
      </c>
      <c r="D19" s="35"/>
      <c r="E19" s="35"/>
      <c r="F19" s="12"/>
      <c r="G19" s="35">
        <f>R13</f>
        <v>9.615384615384615</v>
      </c>
      <c r="H19" s="12"/>
      <c r="I19" s="12"/>
      <c r="J19" s="12"/>
      <c r="K19" s="2"/>
      <c r="L19" s="2"/>
      <c r="M19" s="12"/>
      <c r="N19" s="30"/>
      <c r="O19" s="31" t="s">
        <v>127</v>
      </c>
      <c r="P19" s="31">
        <v>1947</v>
      </c>
      <c r="Q19" s="31"/>
      <c r="R19" s="32">
        <f>'Data_Tables1&amp;2_a'!$P$218</f>
        <v>12.903225806451612</v>
      </c>
      <c r="S19" s="12"/>
      <c r="T19" s="30">
        <v>6</v>
      </c>
      <c r="U19" s="30"/>
      <c r="V19" s="30"/>
      <c r="W19" s="32">
        <f>'Data_Tables1&amp;2_a'!$P$221</f>
        <v>12.903225806451612</v>
      </c>
      <c r="X19" s="30"/>
      <c r="Y19" s="30">
        <v>1</v>
      </c>
      <c r="Z19" s="30"/>
      <c r="AA19" s="30"/>
      <c r="AB19" s="32">
        <f>'Data_Tables1&amp;2_b'!$P$218</f>
        <v>11.666666666666666</v>
      </c>
      <c r="AC19" s="30"/>
      <c r="AD19" s="30"/>
      <c r="AE19" s="30"/>
      <c r="AF19" s="30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ht="13.15" x14ac:dyDescent="0.4">
      <c r="A20" s="12"/>
      <c r="B20" s="21" t="str">
        <f>O14</f>
        <v>Zambia</v>
      </c>
      <c r="C20" s="35">
        <f>AB14</f>
        <v>27.906976744186046</v>
      </c>
      <c r="D20" s="35"/>
      <c r="E20" s="35"/>
      <c r="F20" s="12"/>
      <c r="G20" s="35">
        <f>R14</f>
        <v>2.2222222222222223</v>
      </c>
      <c r="H20" s="12"/>
      <c r="I20" s="12"/>
      <c r="J20" s="12"/>
      <c r="K20" s="2"/>
      <c r="L20" s="2"/>
      <c r="M20" s="12"/>
      <c r="N20" s="30"/>
      <c r="O20" s="31" t="s">
        <v>128</v>
      </c>
      <c r="P20" s="31">
        <v>1949</v>
      </c>
      <c r="Q20" s="31"/>
      <c r="R20" s="32">
        <f>'Data_Tables1&amp;2_a'!$Q$218</f>
        <v>13.333333333333334</v>
      </c>
      <c r="S20" s="30"/>
      <c r="T20" s="30">
        <v>3</v>
      </c>
      <c r="U20" s="30"/>
      <c r="V20" s="30"/>
      <c r="W20" s="32">
        <f>'Data_Tables1&amp;2_a'!$Q$221</f>
        <v>13.333333333333334</v>
      </c>
      <c r="X20" s="30"/>
      <c r="Y20" s="30">
        <v>3</v>
      </c>
      <c r="Z20" s="30"/>
      <c r="AA20" s="30"/>
      <c r="AB20" s="32">
        <f>'Data_Tables1&amp;2_b'!$Q$218</f>
        <v>13.793103448275861</v>
      </c>
      <c r="AC20" s="30"/>
      <c r="AD20" s="30"/>
      <c r="AE20" s="30"/>
      <c r="AF20" s="30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ht="13.15" x14ac:dyDescent="0.4">
      <c r="A21" s="12"/>
      <c r="B21" s="21" t="str">
        <f>O15</f>
        <v>Zimbabwe</v>
      </c>
      <c r="C21" s="35">
        <f>AB15</f>
        <v>40.476190476190474</v>
      </c>
      <c r="D21" s="35"/>
      <c r="E21" s="35"/>
      <c r="F21" s="12"/>
      <c r="G21" s="35">
        <f>R15</f>
        <v>27.272727272727273</v>
      </c>
      <c r="H21" s="12"/>
      <c r="I21" s="12"/>
      <c r="J21" s="12"/>
      <c r="K21" s="2"/>
      <c r="L21" s="2"/>
      <c r="M21" s="12"/>
      <c r="N21" s="30"/>
      <c r="O21" s="31" t="s">
        <v>129</v>
      </c>
      <c r="P21" s="31">
        <v>1945</v>
      </c>
      <c r="Q21" s="31"/>
      <c r="R21" s="32">
        <f>'Data_Tables1&amp;2_a'!$S$218</f>
        <v>17.1875</v>
      </c>
      <c r="S21" s="30"/>
      <c r="T21" s="30">
        <v>3</v>
      </c>
      <c r="U21" s="30"/>
      <c r="V21" s="30"/>
      <c r="W21" s="32">
        <f>'Data_Tables1&amp;2_a'!$S$221</f>
        <v>17.1875</v>
      </c>
      <c r="X21" s="30"/>
      <c r="Y21" s="30">
        <v>3</v>
      </c>
      <c r="Z21" s="30"/>
      <c r="AA21" s="30"/>
      <c r="AB21" s="32">
        <f>'Data_Tables1&amp;2_b'!$S$218</f>
        <v>0</v>
      </c>
      <c r="AC21" s="30"/>
      <c r="AD21" s="30"/>
      <c r="AE21" s="30"/>
      <c r="AF21" s="30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ht="13.15" x14ac:dyDescent="0.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2"/>
      <c r="L22" s="2"/>
      <c r="M22" s="12"/>
      <c r="N22" s="30"/>
      <c r="O22" s="31" t="s">
        <v>130</v>
      </c>
      <c r="P22" s="31">
        <v>1957</v>
      </c>
      <c r="Q22" s="31"/>
      <c r="R22" s="32">
        <f>'Data_Tables1&amp;2_a'!$T$218</f>
        <v>17.307692307692307</v>
      </c>
      <c r="S22" s="30"/>
      <c r="T22" s="30">
        <v>2</v>
      </c>
      <c r="U22" s="30"/>
      <c r="V22" s="30"/>
      <c r="W22" s="32">
        <f>'Data_Tables1&amp;2_a'!$T$221</f>
        <v>17.307692307692307</v>
      </c>
      <c r="X22" s="30"/>
      <c r="Y22" s="30">
        <v>2</v>
      </c>
      <c r="Z22" s="30"/>
      <c r="AA22" s="30"/>
      <c r="AB22" s="32">
        <f>'Data_Tables1&amp;2_b'!$T$218</f>
        <v>0</v>
      </c>
      <c r="AC22" s="30"/>
      <c r="AD22" s="30"/>
      <c r="AE22" s="30"/>
      <c r="AF22" s="30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ht="13.15" x14ac:dyDescent="0.4">
      <c r="A23" s="12"/>
      <c r="B23" s="30" t="str">
        <f>O17</f>
        <v>China</v>
      </c>
      <c r="C23" s="40">
        <f>AB17</f>
        <v>13.043478260869565</v>
      </c>
      <c r="D23" s="40"/>
      <c r="E23" s="40"/>
      <c r="F23" s="12"/>
      <c r="G23" s="40">
        <f>R17</f>
        <v>9.0909090909090917</v>
      </c>
      <c r="H23" s="12"/>
      <c r="I23" s="12"/>
      <c r="J23" s="12"/>
      <c r="K23" s="2"/>
      <c r="L23" s="2"/>
      <c r="M23" s="12"/>
      <c r="N23" s="30"/>
      <c r="O23" s="31" t="s">
        <v>131</v>
      </c>
      <c r="P23" s="31">
        <v>1948</v>
      </c>
      <c r="Q23" s="31"/>
      <c r="R23" s="32">
        <f>'Data_Tables1&amp;2_a'!$U$218</f>
        <v>13.114754098360656</v>
      </c>
      <c r="S23" s="30"/>
      <c r="T23" s="30">
        <v>1</v>
      </c>
      <c r="U23" s="30"/>
      <c r="V23" s="30"/>
      <c r="W23" s="32">
        <f>'Data_Tables1&amp;2_a'!$U$221</f>
        <v>13.114754098360656</v>
      </c>
      <c r="X23" s="30"/>
      <c r="Y23" s="30">
        <v>1</v>
      </c>
      <c r="Z23" s="30"/>
      <c r="AA23" s="30"/>
      <c r="AB23" s="32">
        <f>'Data_Tables1&amp;2_b'!$U$218</f>
        <v>8.4745762711864412</v>
      </c>
      <c r="AC23" s="30"/>
      <c r="AD23" s="30"/>
      <c r="AE23" s="30"/>
      <c r="AF23" s="30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13.15" x14ac:dyDescent="0.4">
      <c r="A24" s="12"/>
      <c r="B24" s="31" t="str">
        <f>O19</f>
        <v>India</v>
      </c>
      <c r="C24" s="32">
        <f>AB19</f>
        <v>11.666666666666666</v>
      </c>
      <c r="D24" s="32"/>
      <c r="E24" s="32"/>
      <c r="F24" s="12"/>
      <c r="G24" s="32">
        <f>R19</f>
        <v>12.903225806451612</v>
      </c>
      <c r="H24" s="12"/>
      <c r="I24" s="12"/>
      <c r="J24" s="12"/>
      <c r="K24" s="2"/>
      <c r="L24" s="2"/>
      <c r="M24" s="12"/>
      <c r="N24" s="30"/>
      <c r="O24" s="31" t="s">
        <v>34</v>
      </c>
      <c r="P24" s="31">
        <v>1946</v>
      </c>
      <c r="Q24" s="31"/>
      <c r="R24" s="32">
        <f>'Data_Tables1&amp;2_a'!$V$218</f>
        <v>19.047619047619047</v>
      </c>
      <c r="S24" s="30"/>
      <c r="T24" s="30">
        <v>2</v>
      </c>
      <c r="U24" s="30"/>
      <c r="V24" s="30"/>
      <c r="W24" s="32">
        <f>'Data_Tables1&amp;2_a'!$V$221</f>
        <v>19.047619047619047</v>
      </c>
      <c r="X24" s="30"/>
      <c r="Y24" s="30">
        <v>2</v>
      </c>
      <c r="Z24" s="30"/>
      <c r="AA24" s="30"/>
      <c r="AB24" s="32">
        <f>'Data_Tables1&amp;2_b'!$V$218</f>
        <v>16.393442622950818</v>
      </c>
      <c r="AC24" s="30"/>
      <c r="AD24" s="30"/>
      <c r="AE24" s="30"/>
      <c r="AF24" s="30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13.15" x14ac:dyDescent="0.4">
      <c r="A25" s="12"/>
      <c r="B25" s="31" t="str">
        <f>O20</f>
        <v>Indonesia</v>
      </c>
      <c r="C25" s="32">
        <f>AB20</f>
        <v>13.793103448275861</v>
      </c>
      <c r="D25" s="32"/>
      <c r="E25" s="32"/>
      <c r="F25" s="12"/>
      <c r="G25" s="32">
        <f>R20</f>
        <v>13.333333333333334</v>
      </c>
      <c r="H25" s="12"/>
      <c r="I25" s="12"/>
      <c r="J25" s="12"/>
      <c r="K25" s="2"/>
      <c r="L25" s="2"/>
      <c r="M25" s="12"/>
      <c r="N25" s="30"/>
      <c r="O25" s="31" t="s">
        <v>35</v>
      </c>
      <c r="P25" s="31">
        <v>1965</v>
      </c>
      <c r="Q25" s="31"/>
      <c r="R25" s="32">
        <f>'Data_Tables1&amp;2_a'!$W$218</f>
        <v>2.2727272727272729</v>
      </c>
      <c r="S25" s="30"/>
      <c r="T25" s="30">
        <v>1</v>
      </c>
      <c r="U25" s="30"/>
      <c r="V25" s="30"/>
      <c r="W25" s="32">
        <f>'Data_Tables1&amp;2_a'!$W$221</f>
        <v>2.2727272727272729</v>
      </c>
      <c r="X25" s="30"/>
      <c r="Y25" s="30">
        <v>1</v>
      </c>
      <c r="Z25" s="30"/>
      <c r="AA25" s="30"/>
      <c r="AB25" s="32">
        <f>'Data_Tables1&amp;2_b'!$W$218</f>
        <v>0</v>
      </c>
      <c r="AC25" s="30"/>
      <c r="AD25" s="30"/>
      <c r="AE25" s="30"/>
      <c r="AF25" s="30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13.15" x14ac:dyDescent="0.4">
      <c r="A26" s="12"/>
      <c r="B26" s="31" t="str">
        <f>O18</f>
        <v>Japan</v>
      </c>
      <c r="C26" s="32">
        <f>AB18</f>
        <v>5.3140096618357484</v>
      </c>
      <c r="D26" s="32"/>
      <c r="E26" s="32"/>
      <c r="F26" s="12"/>
      <c r="G26" s="32">
        <f>R18</f>
        <v>8.133971291866029</v>
      </c>
      <c r="H26" s="12"/>
      <c r="I26" s="12"/>
      <c r="J26" s="12"/>
      <c r="K26" s="2"/>
      <c r="L26" s="2"/>
      <c r="M26" s="12"/>
      <c r="N26" s="30"/>
      <c r="O26" s="31" t="s">
        <v>36</v>
      </c>
      <c r="P26" s="31">
        <v>1948</v>
      </c>
      <c r="Q26" s="31"/>
      <c r="R26" s="32">
        <f>'Data_Tables1&amp;2_a'!$X$218</f>
        <v>8.1967213114754092</v>
      </c>
      <c r="S26" s="30"/>
      <c r="T26" s="30">
        <v>1</v>
      </c>
      <c r="U26" s="30"/>
      <c r="V26" s="30"/>
      <c r="W26" s="32">
        <f>'Data_Tables1&amp;2_a'!$X$221</f>
        <v>8.1967213114754092</v>
      </c>
      <c r="X26" s="30"/>
      <c r="Y26" s="30">
        <v>1</v>
      </c>
      <c r="Z26" s="30"/>
      <c r="AA26" s="30"/>
      <c r="AB26" s="32">
        <f>'Data_Tables1&amp;2_b'!$X$218</f>
        <v>6.7796610169491522</v>
      </c>
      <c r="AC26" s="30"/>
      <c r="AD26" s="30"/>
      <c r="AE26" s="30"/>
      <c r="AF26" s="30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13.15" x14ac:dyDescent="0.4">
      <c r="A27" s="12"/>
      <c r="B27" s="31" t="str">
        <f>O21</f>
        <v>Korea</v>
      </c>
      <c r="C27" s="32">
        <f t="shared" ref="C27:C34" si="4">AB21</f>
        <v>0</v>
      </c>
      <c r="D27" s="32"/>
      <c r="E27" s="32"/>
      <c r="F27" s="12"/>
      <c r="G27" s="32">
        <f t="shared" ref="G27:G34" si="5">R21</f>
        <v>17.1875</v>
      </c>
      <c r="H27" s="12"/>
      <c r="I27" s="12"/>
      <c r="J27" s="12"/>
      <c r="K27" s="2"/>
      <c r="L27" s="2"/>
      <c r="M27" s="12"/>
      <c r="N27" s="30"/>
      <c r="O27" s="31" t="s">
        <v>37</v>
      </c>
      <c r="P27" s="31">
        <v>1949</v>
      </c>
      <c r="Q27" s="31"/>
      <c r="R27" s="32">
        <f>'Data_Tables1&amp;2_a'!$Y$218</f>
        <v>11.666666666666666</v>
      </c>
      <c r="S27" s="30"/>
      <c r="T27" s="30">
        <v>5</v>
      </c>
      <c r="U27" s="30"/>
      <c r="V27" s="30"/>
      <c r="W27" s="32">
        <f>'Data_Tables1&amp;2_a'!$Y$221</f>
        <v>11.666666666666666</v>
      </c>
      <c r="X27" s="30"/>
      <c r="Y27" s="30">
        <v>3</v>
      </c>
      <c r="Z27" s="30"/>
      <c r="AA27" s="30"/>
      <c r="AB27" s="32">
        <f>'Data_Tables1&amp;2_b'!$Y$218</f>
        <v>0</v>
      </c>
      <c r="AC27" s="30"/>
      <c r="AD27" s="30"/>
      <c r="AE27" s="30"/>
      <c r="AF27" s="30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ht="13.5" thickBot="1" x14ac:dyDescent="0.45">
      <c r="A28" s="12"/>
      <c r="B28" s="31" t="str">
        <f>O22</f>
        <v>Malaysia</v>
      </c>
      <c r="C28" s="32">
        <f t="shared" si="4"/>
        <v>0</v>
      </c>
      <c r="D28" s="32"/>
      <c r="E28" s="32"/>
      <c r="F28" s="12"/>
      <c r="G28" s="32">
        <f t="shared" si="5"/>
        <v>17.307692307692307</v>
      </c>
      <c r="H28" s="12"/>
      <c r="I28" s="12"/>
      <c r="J28" s="12"/>
      <c r="K28" s="2"/>
      <c r="L28" s="2"/>
      <c r="M28" s="12"/>
      <c r="N28" s="30"/>
      <c r="O28" s="30" t="s">
        <v>38</v>
      </c>
      <c r="P28" s="31">
        <v>1800</v>
      </c>
      <c r="Q28" s="30"/>
      <c r="R28" s="32">
        <f>'Data_Tables1&amp;2_a'!$Z$218</f>
        <v>6.2200956937799043</v>
      </c>
      <c r="S28" s="30"/>
      <c r="T28" s="30">
        <v>3</v>
      </c>
      <c r="U28" s="30"/>
      <c r="V28" s="30"/>
      <c r="W28" s="32">
        <f>'Data_Tables1&amp;2_a'!$Z$221</f>
        <v>20.3125</v>
      </c>
      <c r="X28" s="30"/>
      <c r="Y28" s="30">
        <v>2</v>
      </c>
      <c r="Z28" s="30"/>
      <c r="AA28" s="30"/>
      <c r="AB28" s="32">
        <f>'Data_Tables1&amp;2_b'!$Z$218</f>
        <v>0</v>
      </c>
      <c r="AC28" s="30"/>
      <c r="AD28" s="30"/>
      <c r="AE28" s="30"/>
      <c r="AF28" s="30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ht="13.9" thickTop="1" thickBot="1" x14ac:dyDescent="0.45">
      <c r="A29" s="12"/>
      <c r="B29" s="31" t="str">
        <f t="shared" ref="B29:B34" si="6">O23</f>
        <v>Myanmar</v>
      </c>
      <c r="C29" s="32">
        <f t="shared" si="4"/>
        <v>8.4745762711864412</v>
      </c>
      <c r="D29" s="32"/>
      <c r="E29" s="32"/>
      <c r="F29" s="12"/>
      <c r="G29" s="32">
        <f t="shared" si="5"/>
        <v>13.114754098360656</v>
      </c>
      <c r="H29" s="12"/>
      <c r="I29" s="12"/>
      <c r="J29" s="12"/>
      <c r="K29" s="2"/>
      <c r="L29" s="2"/>
      <c r="M29" s="12"/>
      <c r="N29" s="30"/>
      <c r="O29" s="36" t="s">
        <v>124</v>
      </c>
      <c r="P29" s="37"/>
      <c r="Q29" s="36"/>
      <c r="R29" s="38">
        <f>AVERAGE(R17:R28)</f>
        <v>11.539601326740112</v>
      </c>
      <c r="S29" s="36"/>
      <c r="T29" s="38">
        <f>AVERAGE(T17:T28)</f>
        <v>3.6666666666666665</v>
      </c>
      <c r="U29" s="36"/>
      <c r="V29" s="36"/>
      <c r="W29" s="38">
        <f>AVERAGE(W17:W28)</f>
        <v>13.622311653693858</v>
      </c>
      <c r="X29" s="36"/>
      <c r="Y29" s="38">
        <f>AVERAGE(Y17:Y28)</f>
        <v>1.75</v>
      </c>
      <c r="Z29" s="39"/>
      <c r="AA29" s="39"/>
      <c r="AB29" s="38">
        <f>AVERAGE(AB17:AB28)</f>
        <v>6.288744829061188</v>
      </c>
      <c r="AC29" s="39"/>
      <c r="AD29" s="39"/>
      <c r="AE29" s="39"/>
      <c r="AF29" s="39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ht="13.5" thickTop="1" x14ac:dyDescent="0.4">
      <c r="A30" s="12"/>
      <c r="B30" s="31" t="str">
        <f t="shared" si="6"/>
        <v>Philippines</v>
      </c>
      <c r="C30" s="32">
        <f t="shared" si="4"/>
        <v>16.393442622950818</v>
      </c>
      <c r="D30" s="32"/>
      <c r="E30" s="32"/>
      <c r="F30" s="12"/>
      <c r="G30" s="32">
        <f t="shared" si="5"/>
        <v>19.047619047619047</v>
      </c>
      <c r="H30" s="12"/>
      <c r="I30" s="12"/>
      <c r="J30" s="12"/>
      <c r="K30" s="2"/>
      <c r="L30" s="2"/>
      <c r="M30" s="12"/>
      <c r="N30" s="30" t="s">
        <v>97</v>
      </c>
      <c r="O30" s="31" t="s">
        <v>1</v>
      </c>
      <c r="P30" s="30">
        <v>1800</v>
      </c>
      <c r="Q30" s="31"/>
      <c r="R30" s="32">
        <f>'Data_Tables1&amp;2_a'!$AA$218</f>
        <v>2.3923444976076556</v>
      </c>
      <c r="S30" s="30"/>
      <c r="T30" s="30">
        <v>3</v>
      </c>
      <c r="U30" s="30"/>
      <c r="V30" s="30"/>
      <c r="W30" s="32">
        <f>'Data_Tables1&amp;2_a'!$AA$221</f>
        <v>1.5625</v>
      </c>
      <c r="X30" s="30"/>
      <c r="Y30" s="30">
        <v>1</v>
      </c>
      <c r="Z30" s="30"/>
      <c r="AA30" s="30"/>
      <c r="AB30" s="32">
        <f>'Data_Tables1&amp;2_b'!$AA$218</f>
        <v>17.391304347826086</v>
      </c>
      <c r="AC30" s="30"/>
      <c r="AD30" s="30"/>
      <c r="AE30" s="30"/>
      <c r="AF30" s="30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ht="13.15" x14ac:dyDescent="0.4">
      <c r="A31" s="12"/>
      <c r="B31" s="31" t="str">
        <f t="shared" si="6"/>
        <v>Singapore</v>
      </c>
      <c r="C31" s="32">
        <f t="shared" si="4"/>
        <v>0</v>
      </c>
      <c r="D31" s="32"/>
      <c r="E31" s="32"/>
      <c r="F31" s="12"/>
      <c r="G31" s="32">
        <f t="shared" si="5"/>
        <v>2.2727272727272729</v>
      </c>
      <c r="H31" s="12"/>
      <c r="I31" s="12"/>
      <c r="J31" s="12"/>
      <c r="K31" s="2"/>
      <c r="L31" s="2"/>
      <c r="M31" s="12"/>
      <c r="N31" s="30"/>
      <c r="O31" s="30" t="s">
        <v>2</v>
      </c>
      <c r="P31" s="31">
        <v>1830</v>
      </c>
      <c r="Q31" s="30"/>
      <c r="R31" s="32">
        <f>'Data_Tables1&amp;2_a'!$AB$218</f>
        <v>7.2625698324022343</v>
      </c>
      <c r="S31" s="30"/>
      <c r="T31" s="30">
        <v>10</v>
      </c>
      <c r="U31" s="30"/>
      <c r="V31" s="30"/>
      <c r="W31" s="32">
        <f>'Data_Tables1&amp;2_a'!$AB$221</f>
        <v>1.5625</v>
      </c>
      <c r="X31" s="30"/>
      <c r="Y31" s="30">
        <v>1</v>
      </c>
      <c r="Z31" s="30"/>
      <c r="AA31" s="30"/>
      <c r="AB31" s="32">
        <f>'Data_Tables1&amp;2_b'!$AB$218</f>
        <v>0</v>
      </c>
      <c r="AC31" s="30"/>
      <c r="AD31" s="30"/>
      <c r="AE31" s="30"/>
      <c r="AF31" s="30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ht="13.15" x14ac:dyDescent="0.4">
      <c r="A32" s="12"/>
      <c r="B32" s="31" t="str">
        <f t="shared" si="6"/>
        <v>Sri Lanka</v>
      </c>
      <c r="C32" s="32">
        <f t="shared" si="4"/>
        <v>6.7796610169491522</v>
      </c>
      <c r="D32" s="32"/>
      <c r="E32" s="32"/>
      <c r="F32" s="12"/>
      <c r="G32" s="32">
        <f t="shared" si="5"/>
        <v>8.1967213114754092</v>
      </c>
      <c r="H32" s="12"/>
      <c r="I32" s="12"/>
      <c r="J32" s="12"/>
      <c r="K32" s="2"/>
      <c r="L32" s="2"/>
      <c r="M32" s="12"/>
      <c r="N32" s="30"/>
      <c r="O32" s="30" t="s">
        <v>3</v>
      </c>
      <c r="P32" s="31">
        <v>1800</v>
      </c>
      <c r="Q32" s="30"/>
      <c r="R32" s="32">
        <f>'Data_Tables1&amp;2_a'!$AC$218</f>
        <v>7.1770334928229662</v>
      </c>
      <c r="S32" s="30"/>
      <c r="T32" s="30">
        <v>10</v>
      </c>
      <c r="U32" s="30"/>
      <c r="V32" s="30"/>
      <c r="W32" s="32">
        <f>'Data_Tables1&amp;2_a'!$AC$221</f>
        <v>9.375</v>
      </c>
      <c r="X32" s="30"/>
      <c r="Y32" s="30">
        <v>1</v>
      </c>
      <c r="Z32" s="30"/>
      <c r="AA32" s="30"/>
      <c r="AB32" s="32">
        <f>'Data_Tables1&amp;2_b'!$AC$218</f>
        <v>0</v>
      </c>
      <c r="AC32" s="30"/>
      <c r="AD32" s="30"/>
      <c r="AE32" s="30"/>
      <c r="AF32" s="30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ht="13.15" x14ac:dyDescent="0.4">
      <c r="A33" s="12"/>
      <c r="B33" s="31" t="str">
        <f t="shared" si="6"/>
        <v>Taiwan</v>
      </c>
      <c r="C33" s="32">
        <f t="shared" si="4"/>
        <v>0</v>
      </c>
      <c r="D33" s="32"/>
      <c r="E33" s="32"/>
      <c r="F33" s="12"/>
      <c r="G33" s="32">
        <f t="shared" si="5"/>
        <v>11.666666666666666</v>
      </c>
      <c r="H33" s="12"/>
      <c r="I33" s="12"/>
      <c r="J33" s="12"/>
      <c r="K33" s="2"/>
      <c r="L33" s="2"/>
      <c r="M33" s="12"/>
      <c r="N33" s="30"/>
      <c r="O33" s="31" t="s">
        <v>4</v>
      </c>
      <c r="P33" s="30">
        <v>1917</v>
      </c>
      <c r="Q33" s="31"/>
      <c r="R33" s="32">
        <f>'Data_Tables1&amp;2_a'!$AD$218</f>
        <v>8.695652173913043</v>
      </c>
      <c r="S33" s="30"/>
      <c r="T33" s="30">
        <v>5</v>
      </c>
      <c r="U33" s="30"/>
      <c r="V33" s="30"/>
      <c r="W33" s="32">
        <f>'Data_Tables1&amp;2_a'!$AD$221</f>
        <v>6.25</v>
      </c>
      <c r="X33" s="30"/>
      <c r="Y33" s="30">
        <v>1</v>
      </c>
      <c r="Z33" s="30"/>
      <c r="AA33" s="30"/>
      <c r="AB33" s="32">
        <f>'Data_Tables1&amp;2_b'!$AD$218</f>
        <v>0</v>
      </c>
      <c r="AC33" s="30"/>
      <c r="AD33" s="30"/>
      <c r="AE33" s="30"/>
      <c r="AF33" s="30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ht="13.15" x14ac:dyDescent="0.4">
      <c r="A34" s="12"/>
      <c r="B34" s="31" t="str">
        <f t="shared" si="6"/>
        <v>Thailand</v>
      </c>
      <c r="C34" s="32">
        <f t="shared" si="4"/>
        <v>0</v>
      </c>
      <c r="D34" s="32"/>
      <c r="E34" s="32"/>
      <c r="F34" s="12"/>
      <c r="G34" s="32">
        <f t="shared" si="5"/>
        <v>6.2200956937799043</v>
      </c>
      <c r="H34" s="12"/>
      <c r="I34" s="12"/>
      <c r="J34" s="12"/>
      <c r="K34" s="2"/>
      <c r="L34" s="2"/>
      <c r="M34" s="12"/>
      <c r="N34" s="30"/>
      <c r="O34" s="31" t="s">
        <v>5</v>
      </c>
      <c r="P34" s="30">
        <v>1800</v>
      </c>
      <c r="Q34" s="31"/>
      <c r="R34" s="32">
        <f>'Data_Tables1&amp;2_a'!$AE$218</f>
        <v>11.483253588516746</v>
      </c>
      <c r="S34" s="30"/>
      <c r="T34" s="30">
        <v>15</v>
      </c>
      <c r="U34" s="30"/>
      <c r="V34" s="30"/>
      <c r="W34" s="32">
        <f>'Data_Tables1&amp;2_a'!$AE$221</f>
        <v>4.6875</v>
      </c>
      <c r="X34" s="30"/>
      <c r="Y34" s="30">
        <v>1</v>
      </c>
      <c r="Z34" s="30"/>
      <c r="AA34" s="30"/>
      <c r="AB34" s="32">
        <f>'Data_Tables1&amp;2_b'!$AE$218</f>
        <v>0.48309178743961351</v>
      </c>
      <c r="AC34" s="30"/>
      <c r="AD34" s="30"/>
      <c r="AE34" s="30"/>
      <c r="AF34" s="30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ht="13.5" thickBot="1" x14ac:dyDescent="0.4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"/>
      <c r="L35" s="2"/>
      <c r="M35" s="12"/>
      <c r="N35" s="30"/>
      <c r="O35" s="30" t="s">
        <v>6</v>
      </c>
      <c r="P35" s="31">
        <v>1800</v>
      </c>
      <c r="Q35" s="30"/>
      <c r="R35" s="32">
        <f>'Data_Tables1&amp;2_a'!$AF$218</f>
        <v>6.2200956937799043</v>
      </c>
      <c r="S35" s="30"/>
      <c r="T35" s="30">
        <v>8</v>
      </c>
      <c r="U35" s="30"/>
      <c r="V35" s="30"/>
      <c r="W35" s="32">
        <f>'Data_Tables1&amp;2_a'!$AF$221</f>
        <v>6.25</v>
      </c>
      <c r="X35" s="30"/>
      <c r="Y35" s="30">
        <v>2</v>
      </c>
      <c r="Z35" s="30"/>
      <c r="AA35" s="30"/>
      <c r="AB35" s="32">
        <f>'Data_Tables1&amp;2_b'!$AF$218</f>
        <v>13.043478260869565</v>
      </c>
      <c r="AC35" s="30"/>
      <c r="AD35" s="30"/>
      <c r="AE35" s="30"/>
      <c r="AF35" s="30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ht="13.5" thickTop="1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2"/>
      <c r="L36" s="2"/>
      <c r="M36" s="12"/>
      <c r="N36" s="30"/>
      <c r="O36" s="30" t="s">
        <v>39</v>
      </c>
      <c r="P36" s="31">
        <v>1829</v>
      </c>
      <c r="Q36" s="30"/>
      <c r="R36" s="32">
        <f>'Data_Tables1&amp;2_a'!$AG$218</f>
        <v>4.4444444444444446</v>
      </c>
      <c r="S36" s="30"/>
      <c r="T36" s="30">
        <v>2</v>
      </c>
      <c r="U36" s="30"/>
      <c r="V36" s="30"/>
      <c r="W36" s="32">
        <f>'Data_Tables1&amp;2_a'!$AG$221</f>
        <v>9.375</v>
      </c>
      <c r="X36" s="30"/>
      <c r="Y36" s="30">
        <v>1</v>
      </c>
      <c r="Z36" s="30"/>
      <c r="AA36" s="30"/>
      <c r="AB36" s="32">
        <f>'Data_Tables1&amp;2_b'!$AG$218</f>
        <v>48.876404494382022</v>
      </c>
      <c r="AC36" s="30"/>
      <c r="AD36" s="30"/>
      <c r="AE36" s="30"/>
      <c r="AF36" s="30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ht="12.75" customHeight="1" x14ac:dyDescent="0.4">
      <c r="A37" s="12"/>
      <c r="B37" s="24" t="s">
        <v>98</v>
      </c>
      <c r="C37" s="12"/>
      <c r="D37" s="12"/>
      <c r="E37" s="12"/>
      <c r="F37" s="12"/>
      <c r="G37" s="12"/>
      <c r="H37" s="12"/>
      <c r="I37" s="12"/>
      <c r="J37" s="12"/>
      <c r="K37" s="2"/>
      <c r="L37" s="2"/>
      <c r="M37" s="12"/>
      <c r="N37" s="30"/>
      <c r="O37" s="30" t="s">
        <v>132</v>
      </c>
      <c r="P37" s="30">
        <v>1800</v>
      </c>
      <c r="Q37" s="30"/>
      <c r="R37" s="32">
        <f>'Data_Tables1&amp;2_a'!$AH$218</f>
        <v>8.6124401913875595</v>
      </c>
      <c r="S37" s="30"/>
      <c r="T37" s="30">
        <v>11</v>
      </c>
      <c r="U37" s="30"/>
      <c r="V37" s="30"/>
      <c r="W37" s="32">
        <f>'Data_Tables1&amp;2_a'!$AH$221</f>
        <v>10.9375</v>
      </c>
      <c r="X37" s="30"/>
      <c r="Y37" s="30">
        <v>1</v>
      </c>
      <c r="Z37" s="30"/>
      <c r="AA37" s="30"/>
      <c r="AB37" s="32">
        <f>'Data_Tables1&amp;2_b'!$AH$218</f>
        <v>3.3816425120772946</v>
      </c>
      <c r="AC37" s="30"/>
      <c r="AD37" s="30"/>
      <c r="AE37" s="30"/>
      <c r="AF37" s="30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ht="13.15" x14ac:dyDescent="0.4">
      <c r="A38" s="12"/>
      <c r="B38" s="25" t="s">
        <v>133</v>
      </c>
      <c r="C38" s="12"/>
      <c r="D38" s="12"/>
      <c r="E38" s="12"/>
      <c r="F38" s="12"/>
      <c r="G38" s="12"/>
      <c r="H38" s="12"/>
      <c r="I38" s="12"/>
      <c r="J38" s="12"/>
      <c r="K38" s="2"/>
      <c r="L38" s="2"/>
      <c r="M38" s="12"/>
      <c r="N38" s="30"/>
      <c r="O38" s="31" t="s">
        <v>47</v>
      </c>
      <c r="P38" s="30">
        <v>1918</v>
      </c>
      <c r="Q38" s="31"/>
      <c r="R38" s="32">
        <f>'Data_Tables1&amp;2_a'!$AO$218</f>
        <v>8.791208791208792</v>
      </c>
      <c r="S38" s="30"/>
      <c r="T38" s="30">
        <v>2</v>
      </c>
      <c r="U38" s="30"/>
      <c r="V38" s="30"/>
      <c r="W38" s="32">
        <f>'Data_Tables1&amp;2_a'!$AO$221</f>
        <v>9.375</v>
      </c>
      <c r="X38" s="30"/>
      <c r="Y38" s="30">
        <v>2</v>
      </c>
      <c r="Z38" s="30"/>
      <c r="AA38" s="30"/>
      <c r="AB38" s="32">
        <f>'Data_Tables1&amp;2_b'!$AO$218</f>
        <v>37.078651685393261</v>
      </c>
      <c r="AC38" s="30"/>
      <c r="AD38" s="30"/>
      <c r="AE38" s="30"/>
      <c r="AF38" s="30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ht="13.15" x14ac:dyDescent="0.4">
      <c r="A39" s="12"/>
      <c r="B39" s="25" t="s">
        <v>134</v>
      </c>
      <c r="C39" s="12"/>
      <c r="D39" s="12"/>
      <c r="E39" s="12"/>
      <c r="F39" s="12"/>
      <c r="G39" s="12"/>
      <c r="H39" s="12"/>
      <c r="I39" s="12"/>
      <c r="J39" s="12"/>
      <c r="K39" s="2"/>
      <c r="L39" s="2"/>
      <c r="M39" s="12"/>
      <c r="N39" s="30"/>
      <c r="O39" s="31" t="s">
        <v>41</v>
      </c>
      <c r="P39" s="30">
        <v>1800</v>
      </c>
      <c r="Q39" s="31"/>
      <c r="R39" s="32">
        <f>'Data_Tables1&amp;2_a'!$AI$218</f>
        <v>2.8708133971291865</v>
      </c>
      <c r="S39" s="30"/>
      <c r="T39" s="30">
        <v>4</v>
      </c>
      <c r="U39" s="30"/>
      <c r="V39" s="30"/>
      <c r="W39" s="32">
        <f>'Data_Tables1&amp;2_a'!$AI$221</f>
        <v>1.5625</v>
      </c>
      <c r="X39" s="30"/>
      <c r="Y39" s="30">
        <v>1</v>
      </c>
      <c r="Z39" s="30"/>
      <c r="AA39" s="30"/>
      <c r="AB39" s="32">
        <f>'Data_Tables1&amp;2_b'!$AI$218</f>
        <v>6.2801932367149762</v>
      </c>
      <c r="AC39" s="30"/>
      <c r="AD39" s="30"/>
      <c r="AE39" s="30"/>
      <c r="AF39" s="30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ht="13.15" x14ac:dyDescent="0.4">
      <c r="A40" s="12"/>
      <c r="B40" s="25" t="s">
        <v>96</v>
      </c>
      <c r="C40" s="12"/>
      <c r="D40" s="12"/>
      <c r="E40" s="12"/>
      <c r="F40" s="12"/>
      <c r="G40" s="12"/>
      <c r="H40" s="12"/>
      <c r="I40" s="12"/>
      <c r="J40" s="12"/>
      <c r="K40" s="2"/>
      <c r="L40" s="2"/>
      <c r="M40" s="12"/>
      <c r="N40" s="30"/>
      <c r="O40" s="30" t="s">
        <v>42</v>
      </c>
      <c r="P40" s="31">
        <v>1905</v>
      </c>
      <c r="Q40" s="30"/>
      <c r="R40" s="32">
        <f>'Data_Tables1&amp;2_a'!$AJ$218</f>
        <v>11.538461538461538</v>
      </c>
      <c r="S40" s="30"/>
      <c r="T40" s="30">
        <v>6</v>
      </c>
      <c r="U40" s="30"/>
      <c r="V40" s="30"/>
      <c r="W40" s="32">
        <f>'Data_Tables1&amp;2_a'!$AJ$221</f>
        <v>10.9375</v>
      </c>
      <c r="X40" s="30"/>
      <c r="Y40" s="30">
        <v>1</v>
      </c>
      <c r="Z40" s="30"/>
      <c r="AA40" s="30"/>
      <c r="AB40" s="32">
        <f>'Data_Tables1&amp;2_b'!$AJ$218</f>
        <v>0</v>
      </c>
      <c r="AC40" s="30"/>
      <c r="AD40" s="30"/>
      <c r="AE40" s="30"/>
      <c r="AF40" s="30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ht="13.9" x14ac:dyDescent="0.4">
      <c r="A41" s="12"/>
      <c r="B41" s="14" t="s">
        <v>135</v>
      </c>
      <c r="C41" s="12"/>
      <c r="D41" s="12"/>
      <c r="E41" s="12"/>
      <c r="F41" s="12"/>
      <c r="G41" s="12"/>
      <c r="H41" s="12"/>
      <c r="I41" s="12"/>
      <c r="J41" s="12"/>
      <c r="K41" s="2"/>
      <c r="L41" s="2"/>
      <c r="M41" s="12"/>
      <c r="N41" s="30"/>
      <c r="O41" s="30" t="s">
        <v>48</v>
      </c>
      <c r="P41" s="31">
        <v>1918</v>
      </c>
      <c r="Q41" s="30"/>
      <c r="R41" s="32">
        <f>'Data_Tables1&amp;2_a'!$AP$218</f>
        <v>5.4945054945054945</v>
      </c>
      <c r="S41" s="30"/>
      <c r="T41" s="30">
        <v>1</v>
      </c>
      <c r="U41" s="30"/>
      <c r="V41" s="30"/>
      <c r="W41" s="32">
        <f>'Data_Tables1&amp;2_a'!$AP$221</f>
        <v>4.6875</v>
      </c>
      <c r="X41" s="30"/>
      <c r="Y41" s="30">
        <v>1</v>
      </c>
      <c r="Z41" s="30"/>
      <c r="AA41" s="30"/>
      <c r="AB41" s="32">
        <f>'Data_Tables1&amp;2_b'!$AP$218</f>
        <v>32.584269662921351</v>
      </c>
      <c r="AC41" s="30"/>
      <c r="AD41" s="30"/>
      <c r="AE41" s="30"/>
      <c r="AF41" s="30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ht="13.5" thickBot="1" x14ac:dyDescent="0.4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2"/>
      <c r="L42" s="2"/>
      <c r="M42" s="12"/>
      <c r="N42" s="30"/>
      <c r="O42" s="31" t="s">
        <v>43</v>
      </c>
      <c r="P42" s="30">
        <v>1800</v>
      </c>
      <c r="Q42" s="31"/>
      <c r="R42" s="32">
        <f>'Data_Tables1&amp;2_a'!$AK218</f>
        <v>3.8277511961722488</v>
      </c>
      <c r="S42" s="30"/>
      <c r="T42" s="30">
        <v>5</v>
      </c>
      <c r="U42" s="30"/>
      <c r="V42" s="30"/>
      <c r="W42" s="32">
        <f>'Data_Tables1&amp;2_a'!$AK221</f>
        <v>1.5625</v>
      </c>
      <c r="X42" s="30"/>
      <c r="Y42" s="30">
        <v>0</v>
      </c>
      <c r="Z42" s="30"/>
      <c r="AA42" s="30"/>
      <c r="AB42" s="32">
        <f>'Data_Tables1&amp;2_b'!$AK218</f>
        <v>11.111111111111111</v>
      </c>
      <c r="AC42" s="30"/>
      <c r="AD42" s="30"/>
      <c r="AE42" s="30"/>
      <c r="AF42" s="30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ht="13.5" thickTop="1" x14ac:dyDescent="0.4">
      <c r="A43" s="12"/>
      <c r="B43" s="15"/>
      <c r="C43" s="16" t="s">
        <v>111</v>
      </c>
      <c r="D43" s="16"/>
      <c r="E43" s="16"/>
      <c r="F43" s="15"/>
      <c r="G43" s="16" t="s">
        <v>112</v>
      </c>
      <c r="H43" s="15"/>
      <c r="I43" s="15"/>
      <c r="J43" s="15"/>
      <c r="K43" s="2"/>
      <c r="L43" s="2"/>
      <c r="M43" s="12"/>
      <c r="N43" s="30"/>
      <c r="O43" s="30" t="s">
        <v>49</v>
      </c>
      <c r="P43" s="30">
        <v>1878</v>
      </c>
      <c r="Q43" s="30"/>
      <c r="R43" s="32">
        <f>'Data_Tables1&amp;2_a'!$AQ$218</f>
        <v>7.6335877862595423</v>
      </c>
      <c r="S43" s="30"/>
      <c r="T43" s="30">
        <v>1</v>
      </c>
      <c r="U43" s="30"/>
      <c r="V43" s="30"/>
      <c r="W43" s="32">
        <f>'Data_Tables1&amp;2_a'!$AQ$221</f>
        <v>14.0625</v>
      </c>
      <c r="X43" s="30"/>
      <c r="Y43" s="30">
        <v>1</v>
      </c>
      <c r="Z43" s="30"/>
      <c r="AA43" s="30"/>
      <c r="AB43" s="32">
        <f>'Data_Tables1&amp;2_b'!$AQ$218</f>
        <v>23.255813953488371</v>
      </c>
      <c r="AC43" s="30"/>
      <c r="AD43" s="30"/>
      <c r="AE43" s="30"/>
      <c r="AF43" s="30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ht="13.15" x14ac:dyDescent="0.4">
      <c r="A44" s="12"/>
      <c r="B44" s="17" t="s">
        <v>89</v>
      </c>
      <c r="C44" s="17" t="s">
        <v>114</v>
      </c>
      <c r="D44" s="17"/>
      <c r="E44" s="17"/>
      <c r="F44" s="18"/>
      <c r="G44" s="17" t="s">
        <v>115</v>
      </c>
      <c r="H44" s="18"/>
      <c r="I44" s="18"/>
      <c r="J44" s="18"/>
      <c r="K44" s="2"/>
      <c r="L44" s="2"/>
      <c r="M44" s="12"/>
      <c r="N44" s="30"/>
      <c r="O44" s="30" t="s">
        <v>50</v>
      </c>
      <c r="P44" s="31">
        <v>1800</v>
      </c>
      <c r="Q44" s="30"/>
      <c r="R44" s="32">
        <f>'Data_Tables1&amp;2_a'!$AR$218</f>
        <v>2.8708133971291865</v>
      </c>
      <c r="S44" s="30"/>
      <c r="T44" s="30">
        <v>2</v>
      </c>
      <c r="U44" s="30"/>
      <c r="V44" s="30"/>
      <c r="W44" s="32">
        <f>'Data_Tables1&amp;2_a'!$AR$221</f>
        <v>4.6875</v>
      </c>
      <c r="X44" s="30"/>
      <c r="Y44" s="30">
        <v>2</v>
      </c>
      <c r="Z44" s="30"/>
      <c r="AA44" s="30"/>
      <c r="AB44" s="32">
        <f>'Data_Tables1&amp;2_b'!$AR$218</f>
        <v>39.130434782608695</v>
      </c>
      <c r="AC44" s="30"/>
      <c r="AD44" s="30"/>
      <c r="AE44" s="30"/>
      <c r="AF44" s="30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ht="13.15" x14ac:dyDescent="0.4">
      <c r="A45" s="12"/>
      <c r="B45" s="18"/>
      <c r="C45" s="17" t="s">
        <v>91</v>
      </c>
      <c r="D45" s="17"/>
      <c r="E45" s="17"/>
      <c r="F45" s="18"/>
      <c r="G45" s="17" t="s">
        <v>91</v>
      </c>
      <c r="H45" s="18"/>
      <c r="I45" s="18"/>
      <c r="J45" s="18"/>
      <c r="K45" s="2"/>
      <c r="L45" s="2"/>
      <c r="M45" s="12"/>
      <c r="N45" s="30"/>
      <c r="O45" s="31" t="s">
        <v>44</v>
      </c>
      <c r="P45" s="30">
        <v>1800</v>
      </c>
      <c r="Q45" s="31"/>
      <c r="R45" s="32">
        <f>'Data_Tables1&amp;2_a'!$AL218</f>
        <v>8.133971291866029</v>
      </c>
      <c r="S45" s="30"/>
      <c r="T45" s="30">
        <v>8</v>
      </c>
      <c r="U45" s="30"/>
      <c r="V45" s="30"/>
      <c r="W45" s="32">
        <f>'Data_Tables1&amp;2_a'!$AL221</f>
        <v>14.0625</v>
      </c>
      <c r="X45" s="30"/>
      <c r="Y45" s="30">
        <v>2</v>
      </c>
      <c r="Z45" s="30"/>
      <c r="AA45" s="30"/>
      <c r="AB45" s="32">
        <f>'Data_Tables1&amp;2_b'!$AL218</f>
        <v>24.154589371980677</v>
      </c>
      <c r="AC45" s="30"/>
      <c r="AD45" s="30"/>
      <c r="AE45" s="30"/>
      <c r="AF45" s="30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ht="13.15" x14ac:dyDescent="0.4">
      <c r="A46" s="12"/>
      <c r="B46" s="19"/>
      <c r="C46" s="34" t="s">
        <v>117</v>
      </c>
      <c r="D46" s="34"/>
      <c r="E46" s="34"/>
      <c r="F46" s="19"/>
      <c r="G46" s="19"/>
      <c r="H46" s="19"/>
      <c r="I46" s="19"/>
      <c r="J46" s="19"/>
      <c r="K46" s="2"/>
      <c r="L46" s="2"/>
      <c r="M46" s="12"/>
      <c r="N46" s="30"/>
      <c r="O46" s="30" t="s">
        <v>45</v>
      </c>
      <c r="P46" s="30">
        <v>1800</v>
      </c>
      <c r="Q46" s="30"/>
      <c r="R46" s="32">
        <f>'Data_Tables1&amp;2_a'!$AM218</f>
        <v>5.2631578947368425</v>
      </c>
      <c r="S46" s="30"/>
      <c r="T46" s="30">
        <v>5</v>
      </c>
      <c r="U46" s="30"/>
      <c r="V46" s="30"/>
      <c r="W46" s="32">
        <f>'Data_Tables1&amp;2_a'!$AM221</f>
        <v>7.8125</v>
      </c>
      <c r="X46" s="30"/>
      <c r="Y46" s="30">
        <v>1</v>
      </c>
      <c r="Z46" s="30"/>
      <c r="AA46" s="30"/>
      <c r="AB46" s="32">
        <f>'Data_Tables1&amp;2_b'!$AM218</f>
        <v>0.48309178743961351</v>
      </c>
      <c r="AC46" s="30"/>
      <c r="AD46" s="30"/>
      <c r="AE46" s="30"/>
      <c r="AF46" s="30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ht="13.15" x14ac:dyDescent="0.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"/>
      <c r="L47" s="2"/>
      <c r="M47" s="12"/>
      <c r="N47" s="30"/>
      <c r="O47" s="31" t="s">
        <v>136</v>
      </c>
      <c r="P47" s="31">
        <v>1800</v>
      </c>
      <c r="Q47" s="31"/>
      <c r="R47" s="32">
        <f>'Data_Tables1&amp;2_a'!$AS218</f>
        <v>2.8708133971291865</v>
      </c>
      <c r="S47" s="30"/>
      <c r="T47" s="30">
        <v>2</v>
      </c>
      <c r="U47" s="30"/>
      <c r="V47" s="30"/>
      <c r="W47" s="32">
        <f>'Data_Tables1&amp;2_a'!$AS221</f>
        <v>7.8125</v>
      </c>
      <c r="X47" s="30"/>
      <c r="Y47" s="30">
        <v>2</v>
      </c>
      <c r="Z47" s="30"/>
      <c r="AA47" s="30"/>
      <c r="AB47" s="32">
        <f>'Data_Tables1&amp;2_b'!$AS218</f>
        <v>15.458937198067632</v>
      </c>
      <c r="AC47" s="30"/>
      <c r="AD47" s="30"/>
      <c r="AE47" s="30"/>
      <c r="AF47" s="30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13.5" thickBot="1" x14ac:dyDescent="0.45">
      <c r="A48" s="12"/>
      <c r="B48" s="21" t="str">
        <f t="shared" ref="B48:B54" si="7">O30</f>
        <v>Austria</v>
      </c>
      <c r="C48" s="35">
        <f t="shared" ref="C48:C54" si="8">AB30</f>
        <v>17.391304347826086</v>
      </c>
      <c r="D48" s="12"/>
      <c r="E48" s="12"/>
      <c r="F48" s="12"/>
      <c r="G48" s="35">
        <f t="shared" ref="G48:G54" si="9">R30</f>
        <v>2.3923444976076556</v>
      </c>
      <c r="H48" s="12"/>
      <c r="I48" s="12"/>
      <c r="J48" s="12"/>
      <c r="K48" s="2"/>
      <c r="L48" s="2"/>
      <c r="M48" s="12"/>
      <c r="N48" s="30"/>
      <c r="O48" s="31" t="s">
        <v>46</v>
      </c>
      <c r="P48" s="30">
        <v>1800</v>
      </c>
      <c r="Q48" s="31"/>
      <c r="R48" s="32">
        <f>'Data_Tables1&amp;2_a'!$AN218</f>
        <v>9.0909090909090917</v>
      </c>
      <c r="S48" s="30"/>
      <c r="T48" s="30">
        <v>12</v>
      </c>
      <c r="U48" s="30"/>
      <c r="V48" s="30"/>
      <c r="W48" s="32">
        <f>'Data_Tables1&amp;2_a'!$AN221</f>
        <v>12.5</v>
      </c>
      <c r="X48" s="30"/>
      <c r="Y48" s="30">
        <v>4</v>
      </c>
      <c r="Z48" s="30"/>
      <c r="AA48" s="30"/>
      <c r="AB48" s="32">
        <f>'Data_Tables1&amp;2_b'!$AN218</f>
        <v>0</v>
      </c>
      <c r="AC48" s="30"/>
      <c r="AD48" s="30"/>
      <c r="AE48" s="30"/>
      <c r="AF48" s="30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ht="13.9" thickTop="1" thickBot="1" x14ac:dyDescent="0.45">
      <c r="A49" s="12"/>
      <c r="B49" s="21" t="str">
        <f t="shared" si="7"/>
        <v>Belgium</v>
      </c>
      <c r="C49" s="35">
        <f t="shared" si="8"/>
        <v>0</v>
      </c>
      <c r="D49" s="12"/>
      <c r="E49" s="12"/>
      <c r="F49" s="12"/>
      <c r="G49" s="35">
        <f t="shared" si="9"/>
        <v>7.2625698324022343</v>
      </c>
      <c r="H49" s="12"/>
      <c r="I49" s="12"/>
      <c r="J49" s="12"/>
      <c r="K49" s="2"/>
      <c r="L49" s="2"/>
      <c r="M49" s="12"/>
      <c r="N49" s="30"/>
      <c r="O49" s="36" t="s">
        <v>124</v>
      </c>
      <c r="P49" s="37"/>
      <c r="Q49" s="36"/>
      <c r="R49" s="38">
        <f>AVERAGE(R30:R48)</f>
        <v>6.5617803784411404</v>
      </c>
      <c r="S49" s="39"/>
      <c r="T49" s="38">
        <f>AVERAGE(T30:T48)</f>
        <v>5.8947368421052628</v>
      </c>
      <c r="U49" s="39"/>
      <c r="V49" s="39"/>
      <c r="W49" s="38">
        <f>AVERAGE(W30:W48)</f>
        <v>7.3190789473684212</v>
      </c>
      <c r="X49" s="39"/>
      <c r="Y49" s="38">
        <f>AVERAGE(Y30:Y48)</f>
        <v>1.368421052631579</v>
      </c>
      <c r="Z49" s="39"/>
      <c r="AA49" s="39"/>
      <c r="AB49" s="38">
        <f>AVERAGE(AB30:AB48)</f>
        <v>14.353316536437909</v>
      </c>
      <c r="AC49" s="39"/>
      <c r="AD49" s="39"/>
      <c r="AE49" s="39"/>
      <c r="AF49" s="39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13.5" thickTop="1" x14ac:dyDescent="0.4">
      <c r="A50" s="12"/>
      <c r="B50" s="21" t="str">
        <f t="shared" si="7"/>
        <v>Denmark</v>
      </c>
      <c r="C50" s="35">
        <f t="shared" si="8"/>
        <v>0</v>
      </c>
      <c r="D50" s="12"/>
      <c r="E50" s="12"/>
      <c r="F50" s="12"/>
      <c r="G50" s="35">
        <f t="shared" si="9"/>
        <v>7.1770334928229662</v>
      </c>
      <c r="H50" s="12"/>
      <c r="I50" s="12"/>
      <c r="J50" s="12"/>
      <c r="K50" s="2"/>
      <c r="L50" s="2"/>
      <c r="M50" s="12"/>
      <c r="N50" s="30" t="s">
        <v>11</v>
      </c>
      <c r="O50" s="31" t="s">
        <v>52</v>
      </c>
      <c r="P50" s="31">
        <v>1816</v>
      </c>
      <c r="Q50" s="31"/>
      <c r="R50" s="32">
        <f>'Data_Tables1&amp;2_a'!$AT218</f>
        <v>8.8082901554404138</v>
      </c>
      <c r="S50" s="30"/>
      <c r="T50" s="30">
        <v>9</v>
      </c>
      <c r="U50" s="30"/>
      <c r="V50" s="30"/>
      <c r="W50" s="32">
        <f>'Data_Tables1&amp;2_a'!$AT221</f>
        <v>17.1875</v>
      </c>
      <c r="X50" s="30"/>
      <c r="Y50" s="30">
        <v>4</v>
      </c>
      <c r="Z50" s="30"/>
      <c r="AA50" s="30"/>
      <c r="AB50" s="32">
        <f>'Data_Tables1&amp;2_b'!$AT218</f>
        <v>32.460732984293195</v>
      </c>
      <c r="AC50" s="30"/>
      <c r="AD50" s="30"/>
      <c r="AE50" s="30"/>
      <c r="AF50" s="30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13.15" x14ac:dyDescent="0.4">
      <c r="A51" s="12"/>
      <c r="B51" s="21" t="str">
        <f t="shared" si="7"/>
        <v>Finland</v>
      </c>
      <c r="C51" s="35">
        <f t="shared" si="8"/>
        <v>0</v>
      </c>
      <c r="D51" s="12"/>
      <c r="E51" s="12"/>
      <c r="F51" s="12"/>
      <c r="G51" s="35">
        <f t="shared" si="9"/>
        <v>8.695652173913043</v>
      </c>
      <c r="H51" s="12"/>
      <c r="I51" s="12"/>
      <c r="J51" s="12"/>
      <c r="K51" s="2"/>
      <c r="L51" s="2"/>
      <c r="M51" s="12"/>
      <c r="N51" s="30"/>
      <c r="O51" s="31" t="s">
        <v>137</v>
      </c>
      <c r="P51" s="31">
        <v>1825</v>
      </c>
      <c r="Q51" s="31"/>
      <c r="R51" s="32">
        <f>'Data_Tables1&amp;2_a'!$AU$218</f>
        <v>4.3478260869565215</v>
      </c>
      <c r="S51" s="30"/>
      <c r="T51" s="30">
        <v>3</v>
      </c>
      <c r="U51" s="30"/>
      <c r="V51" s="30"/>
      <c r="W51" s="32">
        <f>'Data_Tables1&amp;2_a'!$AU$221</f>
        <v>12.5</v>
      </c>
      <c r="X51" s="30"/>
      <c r="Y51" s="30">
        <v>3</v>
      </c>
      <c r="Z51" s="30"/>
      <c r="AA51" s="30"/>
      <c r="AB51" s="32">
        <f>'Data_Tables1&amp;2_b'!$AU$218</f>
        <v>21.978021978021978</v>
      </c>
      <c r="AC51" s="30"/>
      <c r="AD51" s="30"/>
      <c r="AE51" s="30"/>
      <c r="AF51" s="30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ht="13.15" x14ac:dyDescent="0.4">
      <c r="A52" s="12"/>
      <c r="B52" s="21" t="str">
        <f t="shared" si="7"/>
        <v>France</v>
      </c>
      <c r="C52" s="35">
        <f t="shared" si="8"/>
        <v>0.48309178743961351</v>
      </c>
      <c r="D52" s="12"/>
      <c r="E52" s="12"/>
      <c r="F52" s="12"/>
      <c r="G52" s="35">
        <f t="shared" si="9"/>
        <v>11.483253588516746</v>
      </c>
      <c r="H52" s="12"/>
      <c r="I52" s="12"/>
      <c r="J52" s="12"/>
      <c r="K52" s="2"/>
      <c r="L52" s="2"/>
      <c r="M52" s="12"/>
      <c r="N52" s="30"/>
      <c r="O52" s="31" t="s">
        <v>138</v>
      </c>
      <c r="P52" s="31">
        <v>1822</v>
      </c>
      <c r="Q52" s="31"/>
      <c r="R52" s="32">
        <f>'Data_Tables1&amp;2_a'!$AV$218</f>
        <v>9.0909090909090917</v>
      </c>
      <c r="S52" s="30"/>
      <c r="T52" s="30">
        <v>11</v>
      </c>
      <c r="U52" s="30"/>
      <c r="V52" s="30"/>
      <c r="W52" s="32">
        <f>'Data_Tables1&amp;2_a'!$AV$221</f>
        <v>12.5</v>
      </c>
      <c r="X52" s="30"/>
      <c r="Y52" s="30">
        <v>3</v>
      </c>
      <c r="Z52" s="30"/>
      <c r="AA52" s="30"/>
      <c r="AB52" s="32">
        <f>'Data_Tables1&amp;2_b'!$AV$218</f>
        <v>23.243243243243242</v>
      </c>
      <c r="AC52" s="30"/>
      <c r="AD52" s="30"/>
      <c r="AE52" s="30"/>
      <c r="AF52" s="30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ht="13.15" x14ac:dyDescent="0.4">
      <c r="A53" s="12"/>
      <c r="B53" s="21" t="str">
        <f t="shared" si="7"/>
        <v>Germany</v>
      </c>
      <c r="C53" s="35">
        <f t="shared" si="8"/>
        <v>13.043478260869565</v>
      </c>
      <c r="D53" s="12"/>
      <c r="E53" s="12"/>
      <c r="F53" s="12"/>
      <c r="G53" s="35">
        <f t="shared" si="9"/>
        <v>6.2200956937799043</v>
      </c>
      <c r="H53" s="12"/>
      <c r="I53" s="12"/>
      <c r="J53" s="12"/>
      <c r="K53" s="2"/>
      <c r="L53" s="2"/>
      <c r="M53" s="12"/>
      <c r="N53" s="30"/>
      <c r="O53" s="31" t="s">
        <v>55</v>
      </c>
      <c r="P53" s="31">
        <v>1818</v>
      </c>
      <c r="Q53" s="31"/>
      <c r="R53" s="32">
        <f>'Data_Tables1&amp;2_a'!$AW$218</f>
        <v>5.2356020942408374</v>
      </c>
      <c r="S53" s="30"/>
      <c r="T53" s="30">
        <v>7</v>
      </c>
      <c r="U53" s="30"/>
      <c r="V53" s="30"/>
      <c r="W53" s="32">
        <f>'Data_Tables1&amp;2_a'!$AW$221</f>
        <v>6.25</v>
      </c>
      <c r="X53" s="30"/>
      <c r="Y53" s="30">
        <v>2</v>
      </c>
      <c r="Z53" s="30"/>
      <c r="AA53" s="30"/>
      <c r="AB53" s="32">
        <f>'Data_Tables1&amp;2_b'!$AW$218</f>
        <v>27.513227513227513</v>
      </c>
      <c r="AC53" s="30"/>
      <c r="AD53" s="30"/>
      <c r="AE53" s="30"/>
      <c r="AF53" s="30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ht="13.15" x14ac:dyDescent="0.4">
      <c r="A54" s="12"/>
      <c r="B54" s="21" t="str">
        <f t="shared" si="7"/>
        <v>Greece</v>
      </c>
      <c r="C54" s="35">
        <f t="shared" si="8"/>
        <v>48.876404494382022</v>
      </c>
      <c r="D54" s="12"/>
      <c r="E54" s="12"/>
      <c r="F54" s="12"/>
      <c r="G54" s="35">
        <f t="shared" si="9"/>
        <v>4.4444444444444446</v>
      </c>
      <c r="H54" s="12"/>
      <c r="I54" s="12"/>
      <c r="J54" s="12"/>
      <c r="K54" s="2"/>
      <c r="L54" s="2"/>
      <c r="M54" s="12"/>
      <c r="N54" s="30"/>
      <c r="O54" s="31" t="s">
        <v>56</v>
      </c>
      <c r="P54" s="31">
        <v>1819</v>
      </c>
      <c r="Q54" s="31"/>
      <c r="R54" s="32">
        <f>'Data_Tables1&amp;2_a'!$AX$218</f>
        <v>3.6842105263157894</v>
      </c>
      <c r="S54" s="30"/>
      <c r="T54" s="30">
        <v>2</v>
      </c>
      <c r="U54" s="30"/>
      <c r="V54" s="30"/>
      <c r="W54" s="32">
        <f>'Data_Tables1&amp;2_a'!$AX$221</f>
        <v>10.9375</v>
      </c>
      <c r="X54" s="30"/>
      <c r="Y54" s="30">
        <v>2</v>
      </c>
      <c r="Z54" s="30"/>
      <c r="AA54" s="30"/>
      <c r="AB54" s="32">
        <f>'Data_Tables1&amp;2_b'!$AX$218</f>
        <v>36.170212765957444</v>
      </c>
      <c r="AC54" s="30"/>
      <c r="AD54" s="30"/>
      <c r="AE54" s="30"/>
      <c r="AF54" s="30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ht="13.15" x14ac:dyDescent="0.4">
      <c r="A55" s="12"/>
      <c r="B55" s="21" t="str">
        <f>O38</f>
        <v>Hungary</v>
      </c>
      <c r="C55" s="35">
        <f>AB38</f>
        <v>37.078651685393261</v>
      </c>
      <c r="D55" s="12"/>
      <c r="E55" s="12"/>
      <c r="F55" s="12"/>
      <c r="G55" s="35">
        <f>R38</f>
        <v>8.791208791208792</v>
      </c>
      <c r="H55" s="12"/>
      <c r="I55" s="12"/>
      <c r="J55" s="12"/>
      <c r="K55" s="2"/>
      <c r="L55" s="2"/>
      <c r="M55" s="12"/>
      <c r="N55" s="30"/>
      <c r="O55" s="31" t="s">
        <v>139</v>
      </c>
      <c r="P55" s="31">
        <v>1821</v>
      </c>
      <c r="Q55" s="31"/>
      <c r="R55" s="32">
        <f>'Data_Tables1&amp;2_a'!$AY$218</f>
        <v>2.6595744680851063</v>
      </c>
      <c r="S55" s="30"/>
      <c r="T55" s="30">
        <v>2</v>
      </c>
      <c r="U55" s="30"/>
      <c r="V55" s="30"/>
      <c r="W55" s="32">
        <f>'Data_Tables1&amp;2_a'!$AY$221</f>
        <v>7.8125</v>
      </c>
      <c r="X55" s="30"/>
      <c r="Y55" s="30">
        <v>2</v>
      </c>
      <c r="Z55" s="30"/>
      <c r="AA55" s="30"/>
      <c r="AB55" s="32">
        <f>'Data_Tables1&amp;2_b'!$AY$218</f>
        <v>38.172043010752688</v>
      </c>
      <c r="AC55" s="30"/>
      <c r="AD55" s="30"/>
      <c r="AE55" s="30"/>
      <c r="AF55" s="30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ht="13.15" x14ac:dyDescent="0.4">
      <c r="A56" s="12"/>
      <c r="B56" s="21" t="str">
        <f>O37</f>
        <v>Italy</v>
      </c>
      <c r="C56" s="35">
        <f>AB37</f>
        <v>3.3816425120772946</v>
      </c>
      <c r="D56" s="12"/>
      <c r="E56" s="12"/>
      <c r="F56" s="12"/>
      <c r="G56" s="35">
        <f>R37</f>
        <v>8.6124401913875595</v>
      </c>
      <c r="H56" s="12"/>
      <c r="I56" s="12"/>
      <c r="J56" s="12"/>
      <c r="K56" s="2"/>
      <c r="L56" s="2"/>
      <c r="M56" s="12"/>
      <c r="N56" s="30"/>
      <c r="O56" s="31" t="s">
        <v>140</v>
      </c>
      <c r="P56" s="31">
        <v>1845</v>
      </c>
      <c r="Q56" s="31"/>
      <c r="R56" s="32">
        <f>'Data_Tables1&amp;2_a'!$AZ$218</f>
        <v>1.8292682926829269</v>
      </c>
      <c r="S56" s="30"/>
      <c r="T56" s="30">
        <v>2</v>
      </c>
      <c r="U56" s="30"/>
      <c r="V56" s="30"/>
      <c r="W56" s="32">
        <f>'Data_Tables1&amp;2_a'!$AZ$221</f>
        <v>3.125</v>
      </c>
      <c r="X56" s="30"/>
      <c r="Y56" s="30">
        <v>2</v>
      </c>
      <c r="Z56" s="30"/>
      <c r="AA56" s="30"/>
      <c r="AB56" s="32">
        <f>'Data_Tables1&amp;2_b'!$AZ$218</f>
        <v>29.012345679012345</v>
      </c>
      <c r="AC56" s="30"/>
      <c r="AD56" s="30"/>
      <c r="AE56" s="30"/>
      <c r="AF56" s="30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ht="13.15" x14ac:dyDescent="0.4">
      <c r="A57" s="12"/>
      <c r="B57" s="21" t="str">
        <f t="shared" ref="B57:B66" si="10">O39</f>
        <v>Netherlands</v>
      </c>
      <c r="C57" s="35">
        <f t="shared" ref="C57:C66" si="11">AB39</f>
        <v>6.2801932367149762</v>
      </c>
      <c r="D57" s="12"/>
      <c r="E57" s="12"/>
      <c r="F57" s="12"/>
      <c r="G57" s="35">
        <f t="shared" ref="G57:G66" si="12">R39</f>
        <v>2.8708133971291865</v>
      </c>
      <c r="H57" s="12"/>
      <c r="I57" s="12"/>
      <c r="J57" s="12"/>
      <c r="K57" s="2"/>
      <c r="L57" s="2"/>
      <c r="M57" s="12"/>
      <c r="N57" s="30"/>
      <c r="O57" s="31" t="s">
        <v>141</v>
      </c>
      <c r="P57" s="31">
        <v>1830</v>
      </c>
      <c r="Q57" s="31"/>
      <c r="R57" s="32">
        <f>'Data_Tables1&amp;2_a'!$BA$218</f>
        <v>5.5865921787709496</v>
      </c>
      <c r="S57" s="30"/>
      <c r="T57" s="30">
        <v>2</v>
      </c>
      <c r="U57" s="30"/>
      <c r="V57" s="30"/>
      <c r="W57" s="32">
        <f>'Data_Tables1&amp;2_a'!$BA$221</f>
        <v>15.625</v>
      </c>
      <c r="X57" s="30"/>
      <c r="Y57" s="30">
        <v>2</v>
      </c>
      <c r="Z57" s="30"/>
      <c r="AA57" s="30"/>
      <c r="AB57" s="32">
        <f>'Data_Tables1&amp;2_b'!$BA$218</f>
        <v>58.192090395480228</v>
      </c>
      <c r="AC57" s="30"/>
      <c r="AD57" s="30"/>
      <c r="AE57" s="30"/>
      <c r="AF57" s="30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ht="13.15" x14ac:dyDescent="0.4">
      <c r="A58" s="12"/>
      <c r="B58" s="21" t="str">
        <f t="shared" si="10"/>
        <v>Norway</v>
      </c>
      <c r="C58" s="35">
        <f t="shared" si="11"/>
        <v>0</v>
      </c>
      <c r="D58" s="12"/>
      <c r="E58" s="12"/>
      <c r="F58" s="12"/>
      <c r="G58" s="35">
        <f t="shared" si="12"/>
        <v>11.538461538461538</v>
      </c>
      <c r="H58" s="12"/>
      <c r="I58" s="12"/>
      <c r="J58" s="12"/>
      <c r="K58" s="2"/>
      <c r="L58" s="2"/>
      <c r="M58" s="12"/>
      <c r="N58" s="30"/>
      <c r="O58" s="31" t="s">
        <v>60</v>
      </c>
      <c r="P58" s="31">
        <v>1821</v>
      </c>
      <c r="Q58" s="31"/>
      <c r="R58" s="32">
        <f>'Data_Tables1&amp;2_a'!$BB$218</f>
        <v>1.0638297872340425</v>
      </c>
      <c r="S58" s="30"/>
      <c r="T58" s="30">
        <v>2</v>
      </c>
      <c r="U58" s="30"/>
      <c r="V58" s="30"/>
      <c r="W58" s="32">
        <f>'Data_Tables1&amp;2_a'!$BB$221</f>
        <v>3.125</v>
      </c>
      <c r="X58" s="30"/>
      <c r="Y58" s="30">
        <v>2</v>
      </c>
      <c r="Z58" s="30"/>
      <c r="AA58" s="30"/>
      <c r="AB58" s="32">
        <f>'Data_Tables1&amp;2_b'!$BB$218</f>
        <v>26.344086021505376</v>
      </c>
      <c r="AC58" s="30"/>
      <c r="AD58" s="30"/>
      <c r="AE58" s="30"/>
      <c r="AF58" s="30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ht="13.15" x14ac:dyDescent="0.4">
      <c r="A59" s="12"/>
      <c r="B59" s="21" t="str">
        <f t="shared" si="10"/>
        <v>Poland</v>
      </c>
      <c r="C59" s="35">
        <f t="shared" si="11"/>
        <v>32.584269662921351</v>
      </c>
      <c r="D59" s="12"/>
      <c r="E59" s="12"/>
      <c r="F59" s="12"/>
      <c r="G59" s="35">
        <f t="shared" si="12"/>
        <v>5.4945054945054945</v>
      </c>
      <c r="H59" s="12"/>
      <c r="I59" s="12"/>
      <c r="J59" s="12"/>
      <c r="K59" s="2"/>
      <c r="L59" s="2"/>
      <c r="M59" s="12"/>
      <c r="N59" s="30"/>
      <c r="O59" s="31" t="s">
        <v>61</v>
      </c>
      <c r="P59" s="31">
        <v>1821</v>
      </c>
      <c r="Q59" s="31"/>
      <c r="R59" s="32">
        <f>'Data_Tables1&amp;2_a'!$BC$218</f>
        <v>1.5957446808510638</v>
      </c>
      <c r="S59" s="30"/>
      <c r="T59" s="30">
        <v>3</v>
      </c>
      <c r="U59" s="30"/>
      <c r="V59" s="30"/>
      <c r="W59" s="32">
        <f>'Data_Tables1&amp;2_a'!$BC$221</f>
        <v>4.6875</v>
      </c>
      <c r="X59" s="30"/>
      <c r="Y59" s="30">
        <v>3</v>
      </c>
      <c r="Z59" s="30"/>
      <c r="AA59" s="30"/>
      <c r="AB59" s="32">
        <f>'Data_Tables1&amp;2_b'!$BC$218</f>
        <v>34.408602150537632</v>
      </c>
      <c r="AC59" s="30"/>
      <c r="AD59" s="30"/>
      <c r="AE59" s="30"/>
      <c r="AF59" s="30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ht="13.15" x14ac:dyDescent="0.4">
      <c r="A60" s="12"/>
      <c r="B60" s="21" t="str">
        <f t="shared" si="10"/>
        <v>Portugal</v>
      </c>
      <c r="C60" s="35">
        <f t="shared" si="11"/>
        <v>11.111111111111111</v>
      </c>
      <c r="D60" s="12"/>
      <c r="E60" s="12"/>
      <c r="F60" s="12"/>
      <c r="G60" s="35">
        <f t="shared" si="12"/>
        <v>3.8277511961722488</v>
      </c>
      <c r="H60" s="12"/>
      <c r="I60" s="12"/>
      <c r="J60" s="12"/>
      <c r="K60" s="2"/>
      <c r="L60" s="2"/>
      <c r="M60" s="12"/>
      <c r="N60" s="30"/>
      <c r="O60" s="31" t="s">
        <v>142</v>
      </c>
      <c r="P60" s="31">
        <v>1821</v>
      </c>
      <c r="Q60" s="31"/>
      <c r="R60" s="32">
        <f>'Data_Tables1&amp;2_a'!$BD$218</f>
        <v>1.0638297872340425</v>
      </c>
      <c r="S60" s="30"/>
      <c r="T60" s="30">
        <v>1</v>
      </c>
      <c r="U60" s="30"/>
      <c r="V60" s="30"/>
      <c r="W60" s="32">
        <f>'Data_Tables1&amp;2_a'!$BD$221</f>
        <v>3.125</v>
      </c>
      <c r="X60" s="30"/>
      <c r="Y60" s="30">
        <v>1</v>
      </c>
      <c r="Z60" s="30"/>
      <c r="AA60" s="30"/>
      <c r="AB60" s="32">
        <f>'Data_Tables1&amp;2_b'!$BD$218</f>
        <v>63.978494623655912</v>
      </c>
      <c r="AC60" s="30"/>
      <c r="AD60" s="30"/>
      <c r="AE60" s="30"/>
      <c r="AF60" s="30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ht="13.15" x14ac:dyDescent="0.4">
      <c r="A61" s="12"/>
      <c r="B61" s="21" t="str">
        <f t="shared" si="10"/>
        <v>Romania</v>
      </c>
      <c r="C61" s="35">
        <f t="shared" si="11"/>
        <v>23.255813953488371</v>
      </c>
      <c r="D61" s="12"/>
      <c r="E61" s="12"/>
      <c r="F61" s="12"/>
      <c r="G61" s="35">
        <f t="shared" si="12"/>
        <v>7.6335877862595423</v>
      </c>
      <c r="H61" s="12"/>
      <c r="I61" s="12"/>
      <c r="J61" s="12"/>
      <c r="K61" s="2"/>
      <c r="L61" s="2"/>
      <c r="M61" s="12"/>
      <c r="N61" s="30"/>
      <c r="O61" s="31" t="s">
        <v>143</v>
      </c>
      <c r="P61" s="31">
        <v>1821</v>
      </c>
      <c r="Q61" s="31"/>
      <c r="R61" s="32">
        <f>'Data_Tables1&amp;2_a'!$BE$218</f>
        <v>9.5744680851063837</v>
      </c>
      <c r="S61" s="30"/>
      <c r="T61" s="30">
        <v>7</v>
      </c>
      <c r="U61" s="30"/>
      <c r="V61" s="30"/>
      <c r="W61" s="32">
        <f>'Data_Tables1&amp;2_a'!$BE$221</f>
        <v>12.5</v>
      </c>
      <c r="X61" s="30"/>
      <c r="Y61" s="30">
        <v>2</v>
      </c>
      <c r="Z61" s="30"/>
      <c r="AA61" s="30"/>
      <c r="AB61" s="32">
        <f>'Data_Tables1&amp;2_b'!$BE$218</f>
        <v>45.161290322580648</v>
      </c>
      <c r="AC61" s="30"/>
      <c r="AD61" s="30"/>
      <c r="AE61" s="30"/>
      <c r="AF61" s="30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ht="13.15" x14ac:dyDescent="0.4">
      <c r="A62" s="12"/>
      <c r="B62" s="21" t="str">
        <f t="shared" si="10"/>
        <v>Russia</v>
      </c>
      <c r="C62" s="35">
        <f t="shared" si="11"/>
        <v>39.130434782608695</v>
      </c>
      <c r="D62" s="12"/>
      <c r="E62" s="12"/>
      <c r="F62" s="12"/>
      <c r="G62" s="35">
        <f t="shared" si="12"/>
        <v>2.8708133971291865</v>
      </c>
      <c r="H62" s="12"/>
      <c r="I62" s="12"/>
      <c r="J62" s="12"/>
      <c r="K62" s="2"/>
      <c r="L62" s="2"/>
      <c r="M62" s="12"/>
      <c r="N62" s="30"/>
      <c r="O62" s="31" t="s">
        <v>64</v>
      </c>
      <c r="P62" s="31">
        <v>1821</v>
      </c>
      <c r="Q62" s="31"/>
      <c r="R62" s="32">
        <f>'Data_Tables1&amp;2_a'!$BF$218</f>
        <v>5.3191489361702127</v>
      </c>
      <c r="S62" s="30"/>
      <c r="T62" s="30">
        <v>1</v>
      </c>
      <c r="U62" s="30"/>
      <c r="V62" s="30"/>
      <c r="W62" s="32">
        <f>'Data_Tables1&amp;2_a'!$BF$221</f>
        <v>15.625</v>
      </c>
      <c r="X62" s="30"/>
      <c r="Y62" s="30">
        <v>1</v>
      </c>
      <c r="Z62" s="30"/>
      <c r="AA62" s="30"/>
      <c r="AB62" s="32">
        <f>'Data_Tables1&amp;2_b'!$BF$218</f>
        <v>46.774193548387096</v>
      </c>
      <c r="AC62" s="30"/>
      <c r="AD62" s="30"/>
      <c r="AE62" s="30"/>
      <c r="AF62" s="30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ht="13.15" x14ac:dyDescent="0.4">
      <c r="A63" s="12"/>
      <c r="B63" s="21" t="str">
        <f t="shared" si="10"/>
        <v>Spain</v>
      </c>
      <c r="C63" s="35">
        <f t="shared" si="11"/>
        <v>24.154589371980677</v>
      </c>
      <c r="D63" s="12"/>
      <c r="E63" s="12"/>
      <c r="F63" s="12"/>
      <c r="G63" s="35">
        <f t="shared" si="12"/>
        <v>8.133971291866029</v>
      </c>
      <c r="H63" s="12"/>
      <c r="I63" s="12"/>
      <c r="J63" s="12"/>
      <c r="K63" s="2"/>
      <c r="L63" s="2"/>
      <c r="M63" s="12"/>
      <c r="N63" s="30"/>
      <c r="O63" s="31" t="s">
        <v>65</v>
      </c>
      <c r="P63" s="31">
        <v>1903</v>
      </c>
      <c r="Q63" s="31"/>
      <c r="R63" s="32">
        <f>'Data_Tables1&amp;2_a'!$BG$218</f>
        <v>1.8867924528301887</v>
      </c>
      <c r="S63" s="30"/>
      <c r="T63" s="30">
        <v>1</v>
      </c>
      <c r="U63" s="30"/>
      <c r="V63" s="30"/>
      <c r="W63" s="32">
        <f>'Data_Tables1&amp;2_a'!$BG$221</f>
        <v>3.125</v>
      </c>
      <c r="X63" s="30"/>
      <c r="Y63" s="30">
        <v>1</v>
      </c>
      <c r="Z63" s="30"/>
      <c r="AA63" s="30"/>
      <c r="AB63" s="32">
        <f>'Data_Tables1&amp;2_b'!$BG$218</f>
        <v>27.884615384615383</v>
      </c>
      <c r="AC63" s="30"/>
      <c r="AD63" s="30"/>
      <c r="AE63" s="30"/>
      <c r="AF63" s="30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ht="13.15" x14ac:dyDescent="0.4">
      <c r="A64" s="12"/>
      <c r="B64" s="21" t="str">
        <f t="shared" si="10"/>
        <v>Sweden</v>
      </c>
      <c r="C64" s="35">
        <f t="shared" si="11"/>
        <v>0.48309178743961351</v>
      </c>
      <c r="D64" s="12"/>
      <c r="E64" s="12"/>
      <c r="F64" s="12"/>
      <c r="G64" s="35">
        <f t="shared" si="12"/>
        <v>5.2631578947368425</v>
      </c>
      <c r="H64" s="12"/>
      <c r="I64" s="12"/>
      <c r="J64" s="12"/>
      <c r="K64" s="2"/>
      <c r="L64" s="2"/>
      <c r="M64" s="12"/>
      <c r="N64" s="30"/>
      <c r="O64" s="31" t="s">
        <v>66</v>
      </c>
      <c r="P64" s="31">
        <v>1811</v>
      </c>
      <c r="Q64" s="31"/>
      <c r="R64" s="32">
        <f>'Data_Tables1&amp;2_a'!$BH$218</f>
        <v>3.0303030303030303</v>
      </c>
      <c r="S64" s="30"/>
      <c r="T64" s="30">
        <v>2</v>
      </c>
      <c r="U64" s="30"/>
      <c r="V64" s="30"/>
      <c r="W64" s="32">
        <f>'Data_Tables1&amp;2_a'!$BH$221</f>
        <v>7.8125</v>
      </c>
      <c r="X64" s="30"/>
      <c r="Y64" s="30">
        <v>1</v>
      </c>
      <c r="Z64" s="30"/>
      <c r="AA64" s="30"/>
      <c r="AB64" s="32">
        <f>'Data_Tables1&amp;2_b'!$BH$218</f>
        <v>22.959183673469386</v>
      </c>
      <c r="AC64" s="30"/>
      <c r="AD64" s="30"/>
      <c r="AE64" s="30"/>
      <c r="AF64" s="30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ht="13.15" x14ac:dyDescent="0.4">
      <c r="A65" s="12"/>
      <c r="B65" s="21" t="str">
        <f t="shared" si="10"/>
        <v>Turkey/Ottoman Empire</v>
      </c>
      <c r="C65" s="35">
        <f t="shared" si="11"/>
        <v>15.458937198067632</v>
      </c>
      <c r="D65" s="12"/>
      <c r="E65" s="12"/>
      <c r="F65" s="12"/>
      <c r="G65" s="35">
        <f t="shared" si="12"/>
        <v>2.8708133971291865</v>
      </c>
      <c r="H65" s="12"/>
      <c r="I65" s="12"/>
      <c r="J65" s="12"/>
      <c r="K65" s="2"/>
      <c r="L65" s="2"/>
      <c r="M65" s="12"/>
      <c r="N65" s="30"/>
      <c r="O65" s="31" t="s">
        <v>67</v>
      </c>
      <c r="P65" s="31">
        <v>1821</v>
      </c>
      <c r="Q65" s="31"/>
      <c r="R65" s="32">
        <f>'Data_Tables1&amp;2_a'!$BI$218</f>
        <v>4.2553191489361701</v>
      </c>
      <c r="S65" s="30"/>
      <c r="T65" s="30">
        <v>3</v>
      </c>
      <c r="U65" s="30"/>
      <c r="V65" s="30"/>
      <c r="W65" s="32">
        <f>'Data_Tables1&amp;2_a'!$BI$221</f>
        <v>10.9375</v>
      </c>
      <c r="X65" s="30"/>
      <c r="Y65" s="30">
        <v>1</v>
      </c>
      <c r="Z65" s="30"/>
      <c r="AA65" s="30"/>
      <c r="AB65" s="32">
        <f>'Data_Tables1&amp;2_b'!$BI$218</f>
        <v>40.86021505376344</v>
      </c>
      <c r="AC65" s="30"/>
      <c r="AD65" s="30"/>
      <c r="AE65" s="30"/>
      <c r="AF65" s="30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ht="13.15" x14ac:dyDescent="0.4">
      <c r="A66" s="12"/>
      <c r="B66" s="21" t="str">
        <f t="shared" si="10"/>
        <v>United Kingdom</v>
      </c>
      <c r="C66" s="35">
        <f t="shared" si="11"/>
        <v>0</v>
      </c>
      <c r="D66" s="12"/>
      <c r="E66" s="12"/>
      <c r="F66" s="12"/>
      <c r="G66" s="35">
        <f t="shared" si="12"/>
        <v>9.0909090909090917</v>
      </c>
      <c r="H66" s="12"/>
      <c r="I66" s="12"/>
      <c r="J66" s="12"/>
      <c r="K66" s="2"/>
      <c r="L66" s="2"/>
      <c r="M66" s="12"/>
      <c r="N66" s="30"/>
      <c r="O66" s="31" t="s">
        <v>68</v>
      </c>
      <c r="P66" s="31">
        <v>1811</v>
      </c>
      <c r="Q66" s="31"/>
      <c r="R66" s="32">
        <f>'Data_Tables1&amp;2_a'!$BJ$218</f>
        <v>3.5353535353535355</v>
      </c>
      <c r="S66" s="30"/>
      <c r="T66" s="30">
        <v>5</v>
      </c>
      <c r="U66" s="30"/>
      <c r="V66" s="30"/>
      <c r="W66" s="32">
        <f>'Data_Tables1&amp;2_a'!$BJ$221</f>
        <v>7.8125</v>
      </c>
      <c r="X66" s="30"/>
      <c r="Y66" s="30">
        <v>2</v>
      </c>
      <c r="Z66" s="30"/>
      <c r="AA66" s="30"/>
      <c r="AB66" s="32">
        <f>'Data_Tables1&amp;2_b'!$BJ$218</f>
        <v>12.755102040816327</v>
      </c>
      <c r="AC66" s="30"/>
      <c r="AD66" s="30"/>
      <c r="AE66" s="30"/>
      <c r="AF66" s="30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ht="13.5" thickBot="1" x14ac:dyDescent="0.45">
      <c r="A67" s="12"/>
      <c r="B67" s="21" t="str">
        <f>O50</f>
        <v>Argentina</v>
      </c>
      <c r="C67" s="35">
        <f>AB50</f>
        <v>32.460732984293195</v>
      </c>
      <c r="D67" s="12"/>
      <c r="E67" s="12"/>
      <c r="F67" s="12"/>
      <c r="G67" s="35">
        <f t="shared" ref="G67:G84" si="13">R50</f>
        <v>8.8082901554404138</v>
      </c>
      <c r="H67" s="12"/>
      <c r="I67" s="12"/>
      <c r="J67" s="12"/>
      <c r="K67" s="2"/>
      <c r="L67" s="2"/>
      <c r="M67" s="12"/>
      <c r="N67" s="30"/>
      <c r="O67" s="31" t="s">
        <v>69</v>
      </c>
      <c r="P67" s="31">
        <v>1830</v>
      </c>
      <c r="Q67" s="31"/>
      <c r="R67" s="32">
        <f>'Data_Tables1&amp;2_a'!$BK$218</f>
        <v>6.1452513966480451</v>
      </c>
      <c r="S67" s="30"/>
      <c r="T67" s="30">
        <v>2</v>
      </c>
      <c r="U67" s="30"/>
      <c r="V67" s="30"/>
      <c r="W67" s="32">
        <f>'Data_Tables1&amp;2_a'!$BK$221</f>
        <v>17.1875</v>
      </c>
      <c r="X67" s="30"/>
      <c r="Y67" s="30">
        <v>2</v>
      </c>
      <c r="Z67" s="30"/>
      <c r="AA67" s="30"/>
      <c r="AB67" s="32">
        <f>'Data_Tables1&amp;2_b'!$BK$218</f>
        <v>36.158192090395481</v>
      </c>
      <c r="AC67" s="30"/>
      <c r="AD67" s="30"/>
      <c r="AE67" s="30"/>
      <c r="AF67" s="30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ht="13.5" thickTop="1" x14ac:dyDescent="0.4">
      <c r="A68" s="12"/>
      <c r="B68" s="21" t="str">
        <f>O51</f>
        <v>Bolivia</v>
      </c>
      <c r="C68" s="35">
        <f t="shared" ref="C68:C84" si="14">AB51</f>
        <v>21.978021978021978</v>
      </c>
      <c r="D68" s="12"/>
      <c r="E68" s="12"/>
      <c r="F68" s="12"/>
      <c r="G68" s="35">
        <f t="shared" si="13"/>
        <v>4.3478260869565215</v>
      </c>
      <c r="H68" s="12"/>
      <c r="I68" s="12"/>
      <c r="J68" s="12"/>
      <c r="K68" s="2"/>
      <c r="L68" s="2"/>
      <c r="M68" s="12"/>
      <c r="N68" s="30"/>
      <c r="O68" s="41" t="s">
        <v>124</v>
      </c>
      <c r="P68" s="42"/>
      <c r="Q68" s="41"/>
      <c r="R68" s="43">
        <f>AVERAGE(R50:R67)</f>
        <v>4.3729063185593526</v>
      </c>
      <c r="S68" s="41"/>
      <c r="T68" s="43">
        <f>AVERAGE(T50:T67)</f>
        <v>3.6111111111111112</v>
      </c>
      <c r="U68" s="41"/>
      <c r="V68" s="41"/>
      <c r="W68" s="43">
        <f>AVERAGE(W50:W67)</f>
        <v>9.5486111111111107</v>
      </c>
      <c r="X68" s="41"/>
      <c r="Y68" s="43">
        <f>AVERAGE(Y50:Y67)</f>
        <v>2</v>
      </c>
      <c r="Z68" s="27"/>
      <c r="AA68" s="27"/>
      <c r="AB68" s="43">
        <f>AVERAGE(AB50:AB67)</f>
        <v>34.668105137761962</v>
      </c>
      <c r="AC68" s="27"/>
      <c r="AD68" s="27"/>
      <c r="AE68" s="27"/>
      <c r="AF68" s="27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ht="13.5" thickBot="1" x14ac:dyDescent="0.45">
      <c r="A69" s="12"/>
      <c r="B69" s="21" t="str">
        <f>O52</f>
        <v>Brazil</v>
      </c>
      <c r="C69" s="35">
        <f t="shared" si="14"/>
        <v>23.243243243243242</v>
      </c>
      <c r="D69" s="12"/>
      <c r="E69" s="12"/>
      <c r="F69" s="12"/>
      <c r="G69" s="35">
        <f t="shared" si="13"/>
        <v>9.0909090909090917</v>
      </c>
      <c r="H69" s="12"/>
      <c r="I69" s="12"/>
      <c r="J69" s="12"/>
      <c r="K69" s="2"/>
      <c r="L69" s="2"/>
      <c r="M69" s="12"/>
      <c r="N69" s="30"/>
      <c r="O69" s="44" t="s">
        <v>144</v>
      </c>
      <c r="P69" s="45"/>
      <c r="Q69" s="44"/>
      <c r="R69" s="46">
        <f>AVERAGE(R50,R52,R61)</f>
        <v>9.1578891104852946</v>
      </c>
      <c r="S69" s="44"/>
      <c r="T69" s="46">
        <f>AVERAGE(T50,T52,T61)</f>
        <v>9</v>
      </c>
      <c r="U69" s="44"/>
      <c r="V69" s="44"/>
      <c r="W69" s="46">
        <f>AVERAGE(W50,W52,W61)</f>
        <v>14.0625</v>
      </c>
      <c r="X69" s="44"/>
      <c r="Y69" s="46">
        <f>AVERAGE(Y50,Y52,Y61)</f>
        <v>3</v>
      </c>
      <c r="Z69" s="11"/>
      <c r="AA69" s="11"/>
      <c r="AB69" s="46">
        <f>AVERAGE(AB50,AB52,AB61)</f>
        <v>33.621755516705697</v>
      </c>
      <c r="AC69" s="11"/>
      <c r="AD69" s="11"/>
      <c r="AE69" s="11"/>
      <c r="AF69" s="11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ht="13.5" thickTop="1" x14ac:dyDescent="0.4">
      <c r="A70" s="12"/>
      <c r="B70" s="21" t="str">
        <f t="shared" ref="B70:B84" si="15">O53</f>
        <v>Chile</v>
      </c>
      <c r="C70" s="35">
        <f t="shared" si="14"/>
        <v>27.513227513227513</v>
      </c>
      <c r="D70" s="12"/>
      <c r="E70" s="12"/>
      <c r="F70" s="12"/>
      <c r="G70" s="35">
        <f t="shared" si="13"/>
        <v>5.2356020942408374</v>
      </c>
      <c r="H70" s="12"/>
      <c r="I70" s="12"/>
      <c r="J70" s="12"/>
      <c r="K70" s="2"/>
      <c r="L70" s="2"/>
      <c r="M70" s="12"/>
      <c r="N70" s="30" t="s">
        <v>12</v>
      </c>
      <c r="O70" s="31" t="s">
        <v>70</v>
      </c>
      <c r="P70" s="31">
        <v>1867</v>
      </c>
      <c r="Q70" s="31"/>
      <c r="R70" s="32">
        <f>'Data_Tables1&amp;2_a'!$BL218</f>
        <v>9.1549295774647881</v>
      </c>
      <c r="S70" s="30"/>
      <c r="T70" s="30">
        <v>8</v>
      </c>
      <c r="U70" s="30"/>
      <c r="V70" s="30"/>
      <c r="W70" s="32">
        <f>'Data_Tables1&amp;2_a'!$BL238</f>
        <v>0</v>
      </c>
      <c r="X70" s="30"/>
      <c r="Y70" s="30">
        <v>1</v>
      </c>
      <c r="Z70" s="30"/>
      <c r="AA70" s="30"/>
      <c r="AB70" s="32">
        <f>'Data_Tables1&amp;2_b'!$BL238</f>
        <v>0</v>
      </c>
      <c r="AC70" s="30"/>
      <c r="AD70" s="30"/>
      <c r="AE70" s="30"/>
      <c r="AF70" s="30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ht="13.5" thickBot="1" x14ac:dyDescent="0.45">
      <c r="A71" s="12"/>
      <c r="B71" s="21" t="str">
        <f t="shared" si="15"/>
        <v>Colombia</v>
      </c>
      <c r="C71" s="35">
        <f t="shared" si="14"/>
        <v>36.170212765957444</v>
      </c>
      <c r="D71" s="12"/>
      <c r="E71" s="12"/>
      <c r="F71" s="12"/>
      <c r="G71" s="35">
        <f t="shared" si="13"/>
        <v>3.6842105263157894</v>
      </c>
      <c r="H71" s="12"/>
      <c r="I71" s="12"/>
      <c r="J71" s="12"/>
      <c r="K71" s="2"/>
      <c r="L71" s="2"/>
      <c r="M71" s="12"/>
      <c r="N71" s="30"/>
      <c r="O71" s="31" t="s">
        <v>71</v>
      </c>
      <c r="P71" s="31">
        <v>1800</v>
      </c>
      <c r="Q71" s="31"/>
      <c r="R71" s="32">
        <f>'Data_Tables1&amp;2_a'!$BM$218</f>
        <v>12.918660287081339</v>
      </c>
      <c r="S71" s="30"/>
      <c r="T71" s="30">
        <v>13</v>
      </c>
      <c r="U71" s="30"/>
      <c r="V71" s="30"/>
      <c r="W71" s="32">
        <f>'Data_Tables1&amp;2_a'!$BM$221</f>
        <v>15.625</v>
      </c>
      <c r="X71" s="30"/>
      <c r="Y71" s="30">
        <v>2</v>
      </c>
      <c r="Z71" s="30"/>
      <c r="AA71" s="30"/>
      <c r="AB71" s="32">
        <f>'Data_Tables1&amp;2_b'!$BM$218</f>
        <v>0</v>
      </c>
      <c r="AC71" s="30"/>
      <c r="AD71" s="30"/>
      <c r="AE71" s="30"/>
      <c r="AF71" s="30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ht="13.9" thickTop="1" thickBot="1" x14ac:dyDescent="0.45">
      <c r="A72" s="12"/>
      <c r="B72" s="21" t="str">
        <f t="shared" si="15"/>
        <v>Costa Rica</v>
      </c>
      <c r="C72" s="35">
        <f t="shared" si="14"/>
        <v>38.172043010752688</v>
      </c>
      <c r="D72" s="12"/>
      <c r="E72" s="12"/>
      <c r="F72" s="12"/>
      <c r="G72" s="35">
        <f t="shared" si="13"/>
        <v>2.6595744680851063</v>
      </c>
      <c r="H72" s="12"/>
      <c r="I72" s="12"/>
      <c r="J72" s="12"/>
      <c r="K72" s="2"/>
      <c r="L72" s="2"/>
      <c r="M72" s="12"/>
      <c r="N72" s="30"/>
      <c r="O72" s="36" t="s">
        <v>124</v>
      </c>
      <c r="P72" s="37"/>
      <c r="Q72" s="36"/>
      <c r="R72" s="38">
        <f>AVERAGE(R70:R71)</f>
        <v>11.036794932273065</v>
      </c>
      <c r="S72" s="36"/>
      <c r="T72" s="38">
        <f>AVERAGE(T70:T71)</f>
        <v>10.5</v>
      </c>
      <c r="U72" s="36"/>
      <c r="V72" s="36"/>
      <c r="W72" s="38">
        <f>AVERAGE(W70:W71)</f>
        <v>7.8125</v>
      </c>
      <c r="X72" s="36"/>
      <c r="Y72" s="38">
        <f>AVERAGE(Y70:Y71)</f>
        <v>1.5</v>
      </c>
      <c r="Z72" s="39"/>
      <c r="AA72" s="39"/>
      <c r="AB72" s="38">
        <f>AVERAGE(AB70:AB71)</f>
        <v>0</v>
      </c>
      <c r="AC72" s="39"/>
      <c r="AD72" s="39"/>
      <c r="AE72" s="39"/>
      <c r="AF72" s="39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ht="13.5" thickTop="1" x14ac:dyDescent="0.4">
      <c r="A73" s="12"/>
      <c r="B73" s="21" t="str">
        <f t="shared" si="15"/>
        <v>Dominican Republic</v>
      </c>
      <c r="C73" s="35">
        <f t="shared" si="14"/>
        <v>29.012345679012345</v>
      </c>
      <c r="D73" s="12"/>
      <c r="E73" s="12"/>
      <c r="F73" s="12"/>
      <c r="G73" s="35">
        <f t="shared" si="13"/>
        <v>1.8292682926829269</v>
      </c>
      <c r="H73" s="12"/>
      <c r="I73" s="12"/>
      <c r="J73" s="12"/>
      <c r="K73" s="2"/>
      <c r="L73" s="2"/>
      <c r="M73" s="12"/>
      <c r="N73" s="30" t="s">
        <v>13</v>
      </c>
      <c r="O73" s="31" t="s">
        <v>72</v>
      </c>
      <c r="P73" s="31">
        <v>1901</v>
      </c>
      <c r="Q73" s="31"/>
      <c r="R73" s="32">
        <f>'Data_Tables1&amp;2_a'!$BN218</f>
        <v>5.5555555555555554</v>
      </c>
      <c r="S73" s="30"/>
      <c r="T73" s="30">
        <v>3</v>
      </c>
      <c r="U73" s="30"/>
      <c r="V73" s="30"/>
      <c r="W73" s="32">
        <f>'Data_Tables1&amp;2_a'!$BN241</f>
        <v>0</v>
      </c>
      <c r="X73" s="30"/>
      <c r="Y73" s="30">
        <v>2</v>
      </c>
      <c r="Z73" s="30"/>
      <c r="AA73" s="30"/>
      <c r="AB73" s="32">
        <f>'Data_Tables1&amp;2_b'!$BN241</f>
        <v>0</v>
      </c>
      <c r="AC73" s="30"/>
      <c r="AD73" s="30"/>
      <c r="AE73" s="30"/>
      <c r="AF73" s="30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ht="13.5" thickBot="1" x14ac:dyDescent="0.45">
      <c r="A74" s="12"/>
      <c r="B74" s="21" t="str">
        <f t="shared" si="15"/>
        <v xml:space="preserve">Ecuador </v>
      </c>
      <c r="C74" s="35">
        <f t="shared" si="14"/>
        <v>58.192090395480228</v>
      </c>
      <c r="D74" s="12"/>
      <c r="E74" s="12"/>
      <c r="F74" s="12"/>
      <c r="G74" s="35">
        <f t="shared" si="13"/>
        <v>5.5865921787709496</v>
      </c>
      <c r="H74" s="12"/>
      <c r="I74" s="12"/>
      <c r="J74" s="12"/>
      <c r="K74" s="2"/>
      <c r="L74" s="2"/>
      <c r="M74" s="12"/>
      <c r="N74" s="30"/>
      <c r="O74" s="31" t="s">
        <v>73</v>
      </c>
      <c r="P74" s="31">
        <v>1907</v>
      </c>
      <c r="Q74" s="31"/>
      <c r="R74" s="32">
        <f>'Data_Tables1&amp;2_a'!$BO$218</f>
        <v>3.9215686274509802</v>
      </c>
      <c r="S74" s="30"/>
      <c r="T74" s="30">
        <v>1</v>
      </c>
      <c r="U74" s="30"/>
      <c r="V74" s="30"/>
      <c r="W74" s="32">
        <f>'Data_Tables1&amp;2_a'!$BO$221</f>
        <v>6.25</v>
      </c>
      <c r="X74" s="30"/>
      <c r="Y74" s="30">
        <v>1</v>
      </c>
      <c r="Z74" s="30"/>
      <c r="AA74" s="30"/>
      <c r="AB74" s="32">
        <f>'Data_Tables1&amp;2_b'!$BO$218</f>
        <v>0</v>
      </c>
      <c r="AC74" s="30"/>
      <c r="AD74" s="30"/>
      <c r="AE74" s="30"/>
      <c r="AF74" s="30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ht="13.9" thickTop="1" thickBot="1" x14ac:dyDescent="0.45">
      <c r="A75" s="12"/>
      <c r="B75" s="21" t="str">
        <f t="shared" si="15"/>
        <v>El Salvador</v>
      </c>
      <c r="C75" s="35">
        <f t="shared" si="14"/>
        <v>26.344086021505376</v>
      </c>
      <c r="D75" s="12"/>
      <c r="E75" s="12"/>
      <c r="F75" s="12"/>
      <c r="G75" s="35">
        <f t="shared" si="13"/>
        <v>1.0638297872340425</v>
      </c>
      <c r="H75" s="12"/>
      <c r="I75" s="12"/>
      <c r="J75" s="12"/>
      <c r="K75" s="2"/>
      <c r="L75" s="2"/>
      <c r="M75" s="12"/>
      <c r="N75" s="30"/>
      <c r="O75" s="36" t="s">
        <v>124</v>
      </c>
      <c r="P75" s="36"/>
      <c r="Q75" s="36"/>
      <c r="R75" s="38">
        <f>AVERAGE(R73:R74)</f>
        <v>4.738562091503268</v>
      </c>
      <c r="S75" s="36"/>
      <c r="T75" s="38">
        <f>AVERAGE(T73:T74)</f>
        <v>2</v>
      </c>
      <c r="U75" s="36"/>
      <c r="V75" s="36"/>
      <c r="W75" s="38">
        <f>AVERAGE(W73:W74)</f>
        <v>3.125</v>
      </c>
      <c r="X75" s="36"/>
      <c r="Y75" s="38">
        <f>AVERAGE(Y73:Y74)</f>
        <v>1.5</v>
      </c>
      <c r="Z75" s="39"/>
      <c r="AA75" s="39"/>
      <c r="AB75" s="38">
        <f>AVERAGE(AB73:AB74)</f>
        <v>0</v>
      </c>
      <c r="AC75" s="39"/>
      <c r="AD75" s="39"/>
      <c r="AE75" s="39"/>
      <c r="AF75" s="39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ht="13.9" thickTop="1" thickBot="1" x14ac:dyDescent="0.45">
      <c r="A76" s="12"/>
      <c r="B76" s="21" t="str">
        <f t="shared" si="15"/>
        <v xml:space="preserve">Guatemala </v>
      </c>
      <c r="C76" s="35">
        <f t="shared" si="14"/>
        <v>34.408602150537632</v>
      </c>
      <c r="D76" s="12"/>
      <c r="E76" s="12"/>
      <c r="F76" s="12"/>
      <c r="G76" s="35">
        <f t="shared" si="13"/>
        <v>1.5957446808510638</v>
      </c>
      <c r="H76" s="12"/>
      <c r="I76" s="12"/>
      <c r="J76" s="12"/>
      <c r="K76" s="2"/>
      <c r="L76" s="2"/>
      <c r="M76" s="12"/>
      <c r="N76" s="39" t="s">
        <v>145</v>
      </c>
      <c r="O76" s="39"/>
      <c r="P76" s="39"/>
      <c r="Q76" s="39"/>
      <c r="R76" s="79" t="s">
        <v>102</v>
      </c>
      <c r="S76" s="79"/>
      <c r="T76" s="79"/>
      <c r="U76" s="79"/>
      <c r="V76" s="79"/>
      <c r="W76" s="79" t="s">
        <v>103</v>
      </c>
      <c r="X76" s="79"/>
      <c r="Y76" s="79"/>
      <c r="Z76" s="79"/>
      <c r="AA76" s="79"/>
      <c r="AB76" s="79" t="s">
        <v>104</v>
      </c>
      <c r="AC76" s="79"/>
      <c r="AD76" s="79"/>
      <c r="AE76" s="79"/>
      <c r="AF76" s="79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ht="13.5" thickTop="1" x14ac:dyDescent="0.4">
      <c r="A77" s="12"/>
      <c r="B77" s="21" t="str">
        <f t="shared" si="15"/>
        <v>Honduras</v>
      </c>
      <c r="C77" s="35">
        <f t="shared" si="14"/>
        <v>63.978494623655912</v>
      </c>
      <c r="D77" s="12"/>
      <c r="E77" s="12"/>
      <c r="F77" s="12"/>
      <c r="G77" s="35">
        <f t="shared" si="13"/>
        <v>1.0638297872340425</v>
      </c>
      <c r="H77" s="12"/>
      <c r="I77" s="12"/>
      <c r="J77" s="12"/>
      <c r="K77" s="2"/>
      <c r="L77" s="2"/>
      <c r="M77" s="12"/>
      <c r="N77" s="30" t="s">
        <v>7</v>
      </c>
      <c r="O77" s="31" t="s">
        <v>110</v>
      </c>
      <c r="P77" s="31"/>
      <c r="Q77" s="31"/>
      <c r="R77" s="32">
        <f>R3</f>
        <v>6.3829787234042552</v>
      </c>
      <c r="S77" s="30"/>
      <c r="T77" s="47">
        <f>T3</f>
        <v>1</v>
      </c>
      <c r="U77" s="30"/>
      <c r="V77" s="30"/>
      <c r="W77" s="32">
        <f>W3</f>
        <v>6.3829787234042552</v>
      </c>
      <c r="X77" s="30"/>
      <c r="Y77" s="47">
        <f t="shared" ref="Y77:Y89" si="16">Y3</f>
        <v>1</v>
      </c>
      <c r="Z77" s="30"/>
      <c r="AA77" s="30"/>
      <c r="AB77" s="32">
        <f>AB3</f>
        <v>13.333333333333334</v>
      </c>
      <c r="AC77" s="30"/>
      <c r="AD77" s="30"/>
      <c r="AE77" s="30"/>
      <c r="AF77" s="30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ht="13.15" x14ac:dyDescent="0.4">
      <c r="A78" s="12"/>
      <c r="B78" s="21" t="str">
        <f t="shared" si="15"/>
        <v>Mexico</v>
      </c>
      <c r="C78" s="35">
        <f t="shared" si="14"/>
        <v>45.161290322580648</v>
      </c>
      <c r="D78" s="12"/>
      <c r="E78" s="12"/>
      <c r="F78" s="12"/>
      <c r="G78" s="35">
        <f t="shared" si="13"/>
        <v>9.5744680851063837</v>
      </c>
      <c r="H78" s="12"/>
      <c r="I78" s="12"/>
      <c r="J78" s="12"/>
      <c r="K78" s="2"/>
      <c r="L78" s="2"/>
      <c r="M78" s="12"/>
      <c r="N78" s="30"/>
      <c r="O78" s="31" t="s">
        <v>113</v>
      </c>
      <c r="P78" s="31"/>
      <c r="Q78" s="31"/>
      <c r="R78" s="32">
        <f t="shared" ref="R78:T89" si="17">R4</f>
        <v>17.647058823529413</v>
      </c>
      <c r="S78" s="30"/>
      <c r="T78" s="47">
        <f t="shared" si="17"/>
        <v>1</v>
      </c>
      <c r="U78" s="30"/>
      <c r="V78" s="30"/>
      <c r="W78" s="32">
        <f t="shared" ref="W78:W89" si="18">W4</f>
        <v>17.647058823529413</v>
      </c>
      <c r="X78" s="30"/>
      <c r="Y78" s="47">
        <f t="shared" si="16"/>
        <v>1</v>
      </c>
      <c r="Z78" s="30"/>
      <c r="AA78" s="30"/>
      <c r="AB78" s="32">
        <f t="shared" ref="AB78:AB89" si="19">AB4</f>
        <v>59.375</v>
      </c>
      <c r="AC78" s="30"/>
      <c r="AD78" s="30"/>
      <c r="AE78" s="30"/>
      <c r="AF78" s="30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ht="13.15" x14ac:dyDescent="0.4">
      <c r="A79" s="12"/>
      <c r="B79" s="21" t="str">
        <f t="shared" si="15"/>
        <v>Nicaragua</v>
      </c>
      <c r="C79" s="35">
        <f t="shared" si="14"/>
        <v>46.774193548387096</v>
      </c>
      <c r="D79" s="12"/>
      <c r="E79" s="12"/>
      <c r="F79" s="12"/>
      <c r="G79" s="35">
        <f t="shared" si="13"/>
        <v>5.3191489361702127</v>
      </c>
      <c r="H79" s="12"/>
      <c r="I79" s="12"/>
      <c r="J79" s="12"/>
      <c r="K79" s="2"/>
      <c r="L79" s="2"/>
      <c r="M79" s="12"/>
      <c r="N79" s="30"/>
      <c r="O79" s="31" t="s">
        <v>16</v>
      </c>
      <c r="P79" s="31"/>
      <c r="Q79" s="31"/>
      <c r="R79" s="32">
        <f t="shared" si="17"/>
        <v>38.775510204081634</v>
      </c>
      <c r="S79" s="30"/>
      <c r="T79" s="47">
        <f t="shared" si="17"/>
        <v>2</v>
      </c>
      <c r="U79" s="30"/>
      <c r="V79" s="30"/>
      <c r="W79" s="32">
        <f t="shared" si="18"/>
        <v>38.775510204081634</v>
      </c>
      <c r="X79" s="30"/>
      <c r="Y79" s="47">
        <f t="shared" si="16"/>
        <v>2</v>
      </c>
      <c r="Z79" s="30"/>
      <c r="AA79" s="30"/>
      <c r="AB79" s="32">
        <f t="shared" si="19"/>
        <v>53.191489361702125</v>
      </c>
      <c r="AC79" s="30"/>
      <c r="AD79" s="30"/>
      <c r="AE79" s="30"/>
      <c r="AF79" s="30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ht="13.15" x14ac:dyDescent="0.4">
      <c r="A80" s="12"/>
      <c r="B80" s="21" t="str">
        <f t="shared" si="15"/>
        <v>Panama</v>
      </c>
      <c r="C80" s="35">
        <f t="shared" si="14"/>
        <v>27.884615384615383</v>
      </c>
      <c r="D80" s="12"/>
      <c r="E80" s="12"/>
      <c r="F80" s="12"/>
      <c r="G80" s="35">
        <f t="shared" si="13"/>
        <v>1.8867924528301887</v>
      </c>
      <c r="H80" s="12"/>
      <c r="I80" s="12"/>
      <c r="J80" s="12"/>
      <c r="K80" s="2"/>
      <c r="L80" s="2"/>
      <c r="M80" s="12"/>
      <c r="N80" s="30"/>
      <c r="O80" s="31" t="s">
        <v>116</v>
      </c>
      <c r="P80" s="31"/>
      <c r="Q80" s="31"/>
      <c r="R80" s="32">
        <f t="shared" si="17"/>
        <v>8.1632653061224492</v>
      </c>
      <c r="S80" s="30"/>
      <c r="T80" s="47">
        <f t="shared" si="17"/>
        <v>1</v>
      </c>
      <c r="U80" s="30"/>
      <c r="V80" s="30"/>
      <c r="W80" s="32">
        <f t="shared" si="18"/>
        <v>8.1632653061224492</v>
      </c>
      <c r="X80" s="30"/>
      <c r="Y80" s="47">
        <f t="shared" si="16"/>
        <v>1</v>
      </c>
      <c r="Z80" s="30"/>
      <c r="AA80" s="30"/>
      <c r="AB80" s="32">
        <f t="shared" si="19"/>
        <v>48.936170212765958</v>
      </c>
      <c r="AC80" s="30"/>
      <c r="AD80" s="30"/>
      <c r="AE80" s="30"/>
      <c r="AF80" s="30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ht="13.15" x14ac:dyDescent="0.4">
      <c r="A81" s="12"/>
      <c r="B81" s="21" t="str">
        <f t="shared" si="15"/>
        <v>Paraguay</v>
      </c>
      <c r="C81" s="35">
        <f t="shared" si="14"/>
        <v>22.959183673469386</v>
      </c>
      <c r="D81" s="12"/>
      <c r="E81" s="12"/>
      <c r="F81" s="12"/>
      <c r="G81" s="35">
        <f t="shared" si="13"/>
        <v>3.0303030303030303</v>
      </c>
      <c r="H81" s="12"/>
      <c r="I81" s="12"/>
      <c r="J81" s="12"/>
      <c r="K81" s="2"/>
      <c r="L81" s="2"/>
      <c r="M81" s="12"/>
      <c r="N81" s="30"/>
      <c r="O81" s="31" t="s">
        <v>18</v>
      </c>
      <c r="P81" s="31"/>
      <c r="Q81" s="31"/>
      <c r="R81" s="32">
        <f t="shared" si="17"/>
        <v>11.494252873563218</v>
      </c>
      <c r="S81" s="30"/>
      <c r="T81" s="47">
        <f t="shared" si="17"/>
        <v>3</v>
      </c>
      <c r="U81" s="30"/>
      <c r="V81" s="30"/>
      <c r="W81" s="32">
        <f t="shared" si="18"/>
        <v>14.0625</v>
      </c>
      <c r="X81" s="30"/>
      <c r="Y81" s="47">
        <f t="shared" si="16"/>
        <v>2</v>
      </c>
      <c r="Z81" s="30"/>
      <c r="AA81" s="30"/>
      <c r="AB81" s="32">
        <f t="shared" si="19"/>
        <v>1.1764705882352942</v>
      </c>
      <c r="AC81" s="30"/>
      <c r="AD81" s="30"/>
      <c r="AE81" s="30"/>
      <c r="AF81" s="30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ht="13.15" x14ac:dyDescent="0.4">
      <c r="A82" s="12"/>
      <c r="B82" s="21" t="str">
        <f t="shared" si="15"/>
        <v>Peru</v>
      </c>
      <c r="C82" s="35">
        <f t="shared" si="14"/>
        <v>40.86021505376344</v>
      </c>
      <c r="D82" s="12"/>
      <c r="E82" s="12"/>
      <c r="F82" s="12"/>
      <c r="G82" s="35">
        <f t="shared" si="13"/>
        <v>4.2553191489361701</v>
      </c>
      <c r="H82" s="12"/>
      <c r="I82" s="12"/>
      <c r="J82" s="12"/>
      <c r="K82" s="2"/>
      <c r="L82" s="2"/>
      <c r="M82" s="12"/>
      <c r="N82" s="30"/>
      <c r="O82" s="31" t="s">
        <v>118</v>
      </c>
      <c r="P82" s="31"/>
      <c r="Q82" s="31"/>
      <c r="R82" s="32">
        <f t="shared" si="17"/>
        <v>19.565217391304348</v>
      </c>
      <c r="S82" s="30"/>
      <c r="T82" s="47">
        <f t="shared" si="17"/>
        <v>2</v>
      </c>
      <c r="U82" s="30"/>
      <c r="V82" s="30"/>
      <c r="W82" s="32">
        <f t="shared" si="18"/>
        <v>19.565217391304348</v>
      </c>
      <c r="X82" s="30"/>
      <c r="Y82" s="47">
        <f t="shared" si="16"/>
        <v>2</v>
      </c>
      <c r="Z82" s="30"/>
      <c r="AA82" s="30"/>
      <c r="AB82" s="32">
        <f t="shared" si="19"/>
        <v>22.727272727272727</v>
      </c>
      <c r="AC82" s="30"/>
      <c r="AD82" s="30"/>
      <c r="AE82" s="30"/>
      <c r="AF82" s="30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ht="13.15" x14ac:dyDescent="0.4">
      <c r="A83" s="12"/>
      <c r="B83" s="21" t="str">
        <f t="shared" si="15"/>
        <v>Uruguay</v>
      </c>
      <c r="C83" s="35">
        <f t="shared" si="14"/>
        <v>12.755102040816327</v>
      </c>
      <c r="D83" s="12"/>
      <c r="E83" s="12"/>
      <c r="F83" s="12"/>
      <c r="G83" s="35">
        <f t="shared" si="13"/>
        <v>3.5353535353535355</v>
      </c>
      <c r="H83" s="12"/>
      <c r="I83" s="12"/>
      <c r="J83" s="12"/>
      <c r="K83" s="2"/>
      <c r="L83" s="2"/>
      <c r="M83" s="12"/>
      <c r="N83" s="30"/>
      <c r="O83" s="31" t="s">
        <v>119</v>
      </c>
      <c r="P83" s="31"/>
      <c r="Q83" s="31"/>
      <c r="R83" s="32">
        <f t="shared" si="17"/>
        <v>2.4390243902439024</v>
      </c>
      <c r="S83" s="30"/>
      <c r="T83" s="47">
        <f t="shared" si="17"/>
        <v>1</v>
      </c>
      <c r="U83" s="30"/>
      <c r="V83" s="30"/>
      <c r="W83" s="32">
        <f t="shared" si="18"/>
        <v>2.4390243902439024</v>
      </c>
      <c r="X83" s="30"/>
      <c r="Y83" s="47">
        <f t="shared" si="16"/>
        <v>1</v>
      </c>
      <c r="Z83" s="30"/>
      <c r="AA83" s="30"/>
      <c r="AB83" s="32">
        <f t="shared" si="19"/>
        <v>0</v>
      </c>
      <c r="AC83" s="30"/>
      <c r="AD83" s="30"/>
      <c r="AE83" s="30"/>
      <c r="AF83" s="30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ht="13.15" x14ac:dyDescent="0.4">
      <c r="A84" s="12"/>
      <c r="B84" s="21" t="str">
        <f t="shared" si="15"/>
        <v>Venezuela</v>
      </c>
      <c r="C84" s="35">
        <f t="shared" si="14"/>
        <v>36.158192090395481</v>
      </c>
      <c r="D84" s="12"/>
      <c r="E84" s="12"/>
      <c r="F84" s="12"/>
      <c r="G84" s="35">
        <f t="shared" si="13"/>
        <v>6.1452513966480451</v>
      </c>
      <c r="H84" s="12"/>
      <c r="I84" s="12"/>
      <c r="J84" s="12"/>
      <c r="K84" s="2"/>
      <c r="L84" s="2"/>
      <c r="M84" s="12"/>
      <c r="N84" s="30"/>
      <c r="O84" s="31" t="s">
        <v>120</v>
      </c>
      <c r="P84" s="31"/>
      <c r="Q84" s="31"/>
      <c r="R84" s="32">
        <f t="shared" si="17"/>
        <v>3.7735849056603774</v>
      </c>
      <c r="S84" s="30"/>
      <c r="T84" s="47">
        <f t="shared" si="17"/>
        <v>1</v>
      </c>
      <c r="U84" s="30"/>
      <c r="V84" s="30"/>
      <c r="W84" s="32">
        <f t="shared" si="18"/>
        <v>3.7735849056603774</v>
      </c>
      <c r="X84" s="30"/>
      <c r="Y84" s="47">
        <f t="shared" si="16"/>
        <v>1</v>
      </c>
      <c r="Z84" s="30"/>
      <c r="AA84" s="30"/>
      <c r="AB84" s="32">
        <f t="shared" si="19"/>
        <v>11.764705882352942</v>
      </c>
      <c r="AC84" s="30"/>
      <c r="AD84" s="30"/>
      <c r="AE84" s="30"/>
      <c r="AF84" s="30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ht="13.15" x14ac:dyDescent="0.4">
      <c r="A85" s="12"/>
      <c r="B85" s="21" t="str">
        <f>O70</f>
        <v>Canada</v>
      </c>
      <c r="C85" s="35">
        <f>AB70</f>
        <v>0</v>
      </c>
      <c r="D85" s="12"/>
      <c r="E85" s="12"/>
      <c r="F85" s="12"/>
      <c r="G85" s="35">
        <f>R70</f>
        <v>9.1549295774647881</v>
      </c>
      <c r="H85" s="12"/>
      <c r="I85" s="12"/>
      <c r="J85" s="12"/>
      <c r="K85" s="2"/>
      <c r="L85" s="2"/>
      <c r="M85" s="12"/>
      <c r="N85" s="30"/>
      <c r="O85" s="31" t="s">
        <v>22</v>
      </c>
      <c r="P85" s="31"/>
      <c r="Q85" s="31"/>
      <c r="R85" s="32">
        <f t="shared" si="17"/>
        <v>10.204081632653061</v>
      </c>
      <c r="S85" s="30"/>
      <c r="T85" s="47">
        <f t="shared" si="17"/>
        <v>1</v>
      </c>
      <c r="U85" s="30"/>
      <c r="V85" s="30"/>
      <c r="W85" s="32">
        <f t="shared" si="18"/>
        <v>10.204081632653061</v>
      </c>
      <c r="X85" s="30"/>
      <c r="Y85" s="47">
        <f t="shared" si="16"/>
        <v>1</v>
      </c>
      <c r="Z85" s="30"/>
      <c r="AA85" s="30"/>
      <c r="AB85" s="32">
        <f t="shared" si="19"/>
        <v>29.787234042553191</v>
      </c>
      <c r="AC85" s="30"/>
      <c r="AD85" s="30"/>
      <c r="AE85" s="30"/>
      <c r="AF85" s="30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ht="13.15" x14ac:dyDescent="0.4">
      <c r="A86" s="12"/>
      <c r="B86" s="21" t="str">
        <f>O71</f>
        <v>United States</v>
      </c>
      <c r="C86" s="35">
        <f>AB71</f>
        <v>0</v>
      </c>
      <c r="D86" s="12"/>
      <c r="E86" s="12"/>
      <c r="F86" s="12"/>
      <c r="G86" s="35">
        <f>R71</f>
        <v>12.918660287081339</v>
      </c>
      <c r="H86" s="12"/>
      <c r="I86" s="12"/>
      <c r="J86" s="12"/>
      <c r="K86" s="2"/>
      <c r="L86" s="2"/>
      <c r="M86" s="12"/>
      <c r="N86" s="30"/>
      <c r="O86" s="31" t="s">
        <v>121</v>
      </c>
      <c r="P86" s="31"/>
      <c r="Q86" s="31"/>
      <c r="R86" s="32">
        <f t="shared" si="17"/>
        <v>6.0606060606060606</v>
      </c>
      <c r="S86" s="30"/>
      <c r="T86" s="47">
        <f t="shared" si="17"/>
        <v>6</v>
      </c>
      <c r="U86" s="30"/>
      <c r="V86" s="30"/>
      <c r="W86" s="32">
        <f t="shared" si="18"/>
        <v>9.375</v>
      </c>
      <c r="X86" s="30"/>
      <c r="Y86" s="47">
        <f t="shared" si="16"/>
        <v>2</v>
      </c>
      <c r="Z86" s="30"/>
      <c r="AA86" s="30"/>
      <c r="AB86" s="32">
        <f t="shared" si="19"/>
        <v>5.1546391752577323</v>
      </c>
      <c r="AC86" s="30"/>
      <c r="AD86" s="30"/>
      <c r="AE86" s="30"/>
      <c r="AF86" s="30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ht="13.15" x14ac:dyDescent="0.4">
      <c r="A87" s="12"/>
      <c r="B87" s="21" t="str">
        <f>O73</f>
        <v>Australia</v>
      </c>
      <c r="C87" s="35">
        <f>AB73</f>
        <v>0</v>
      </c>
      <c r="D87" s="12"/>
      <c r="E87" s="12"/>
      <c r="F87" s="12"/>
      <c r="G87" s="35">
        <f>R73</f>
        <v>5.5555555555555554</v>
      </c>
      <c r="H87" s="12"/>
      <c r="I87" s="12"/>
      <c r="J87" s="12"/>
      <c r="K87" s="2"/>
      <c r="L87" s="2"/>
      <c r="M87" s="12"/>
      <c r="N87" s="30"/>
      <c r="O87" s="31" t="s">
        <v>24</v>
      </c>
      <c r="P87" s="31"/>
      <c r="Q87" s="31"/>
      <c r="R87" s="32">
        <f t="shared" si="17"/>
        <v>9.615384615384615</v>
      </c>
      <c r="S87" s="30"/>
      <c r="T87" s="47">
        <f t="shared" si="17"/>
        <v>1</v>
      </c>
      <c r="U87" s="30"/>
      <c r="V87" s="30"/>
      <c r="W87" s="32">
        <f t="shared" si="18"/>
        <v>9.615384615384615</v>
      </c>
      <c r="X87" s="30"/>
      <c r="Y87" s="47">
        <f t="shared" si="16"/>
        <v>1</v>
      </c>
      <c r="Z87" s="30"/>
      <c r="AA87" s="30"/>
      <c r="AB87" s="32">
        <f t="shared" si="19"/>
        <v>12</v>
      </c>
      <c r="AC87" s="30"/>
      <c r="AD87" s="30"/>
      <c r="AE87" s="30"/>
      <c r="AF87" s="30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ht="13.15" x14ac:dyDescent="0.4">
      <c r="A88" s="12"/>
      <c r="B88" s="17" t="str">
        <f>O74</f>
        <v>New Zealand</v>
      </c>
      <c r="C88" s="48">
        <f>AB74</f>
        <v>0</v>
      </c>
      <c r="D88" s="18"/>
      <c r="E88" s="18"/>
      <c r="F88" s="18"/>
      <c r="G88" s="48">
        <f>R74</f>
        <v>3.9215686274509802</v>
      </c>
      <c r="H88" s="18"/>
      <c r="I88" s="18"/>
      <c r="J88" s="18"/>
      <c r="K88" s="33"/>
      <c r="L88" s="2"/>
      <c r="M88" s="12"/>
      <c r="N88" s="30"/>
      <c r="O88" s="31" t="s">
        <v>122</v>
      </c>
      <c r="P88" s="31"/>
      <c r="Q88" s="31"/>
      <c r="R88" s="32">
        <f t="shared" si="17"/>
        <v>2.2222222222222223</v>
      </c>
      <c r="S88" s="30"/>
      <c r="T88" s="47">
        <f t="shared" si="17"/>
        <v>1</v>
      </c>
      <c r="U88" s="30"/>
      <c r="V88" s="30"/>
      <c r="W88" s="32">
        <f t="shared" si="18"/>
        <v>2.2222222222222223</v>
      </c>
      <c r="X88" s="30"/>
      <c r="Y88" s="47">
        <f t="shared" si="16"/>
        <v>1</v>
      </c>
      <c r="Z88" s="30"/>
      <c r="AA88" s="30"/>
      <c r="AB88" s="32">
        <f t="shared" si="19"/>
        <v>27.906976744186046</v>
      </c>
      <c r="AC88" s="30"/>
      <c r="AD88" s="30"/>
      <c r="AE88" s="30"/>
      <c r="AF88" s="30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1:71" ht="13.5" thickBot="1" x14ac:dyDescent="0.45">
      <c r="A89" s="12"/>
      <c r="B89" s="49"/>
      <c r="C89" s="22"/>
      <c r="D89" s="22"/>
      <c r="E89" s="22"/>
      <c r="F89" s="22"/>
      <c r="G89" s="22"/>
      <c r="H89" s="22"/>
      <c r="I89" s="22"/>
      <c r="J89" s="22"/>
      <c r="K89" s="33"/>
      <c r="L89" s="2"/>
      <c r="M89" s="12"/>
      <c r="N89" s="30"/>
      <c r="O89" s="31" t="s">
        <v>123</v>
      </c>
      <c r="P89" s="31"/>
      <c r="Q89" s="31"/>
      <c r="R89" s="32">
        <f t="shared" si="17"/>
        <v>27.272727272727273</v>
      </c>
      <c r="S89" s="30"/>
      <c r="T89" s="47">
        <f t="shared" si="17"/>
        <v>1</v>
      </c>
      <c r="U89" s="30"/>
      <c r="V89" s="30"/>
      <c r="W89" s="32">
        <f t="shared" si="18"/>
        <v>27.272727272727273</v>
      </c>
      <c r="X89" s="30"/>
      <c r="Y89" s="47">
        <f t="shared" si="16"/>
        <v>1</v>
      </c>
      <c r="Z89" s="30"/>
      <c r="AA89" s="30"/>
      <c r="AB89" s="32">
        <f t="shared" si="19"/>
        <v>40.476190476190474</v>
      </c>
      <c r="AC89" s="30"/>
      <c r="AD89" s="30"/>
      <c r="AE89" s="30"/>
      <c r="AF89" s="30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1:71" ht="13.5" thickTop="1" x14ac:dyDescent="0.4">
      <c r="A90" s="12"/>
      <c r="B90" s="20" t="s">
        <v>146</v>
      </c>
      <c r="C90" s="12"/>
      <c r="D90" s="12"/>
      <c r="E90" s="12"/>
      <c r="F90" s="12"/>
      <c r="G90" s="12"/>
      <c r="H90" s="12"/>
      <c r="I90" s="12"/>
      <c r="J90" s="12"/>
      <c r="K90" s="2"/>
      <c r="L90" s="2"/>
      <c r="M90" s="12"/>
      <c r="N90" s="30" t="s">
        <v>8</v>
      </c>
      <c r="O90" s="30" t="s">
        <v>125</v>
      </c>
      <c r="P90" s="30"/>
      <c r="Q90" s="30"/>
      <c r="R90" s="32">
        <f>R17</f>
        <v>9.0909090909090917</v>
      </c>
      <c r="S90" s="30"/>
      <c r="T90" s="47">
        <f>T17</f>
        <v>10</v>
      </c>
      <c r="U90" s="30"/>
      <c r="V90" s="30"/>
      <c r="W90" s="32">
        <f>W17</f>
        <v>12.5</v>
      </c>
      <c r="X90" s="30"/>
      <c r="Y90" s="47">
        <f t="shared" ref="Y90:Y100" si="20">Y17</f>
        <v>1</v>
      </c>
      <c r="Z90" s="30"/>
      <c r="AA90" s="30"/>
      <c r="AB90" s="32">
        <f>AB17</f>
        <v>13.043478260869565</v>
      </c>
      <c r="AC90" s="30"/>
      <c r="AD90" s="30"/>
      <c r="AE90" s="30"/>
      <c r="AF90" s="30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1:71" ht="13.15" x14ac:dyDescent="0.4">
      <c r="A91" s="12"/>
      <c r="B91" s="21" t="s">
        <v>147</v>
      </c>
      <c r="C91" s="12"/>
      <c r="D91" s="12"/>
      <c r="E91" s="12"/>
      <c r="F91" s="12"/>
      <c r="G91" s="12"/>
      <c r="H91" s="12"/>
      <c r="I91" s="12"/>
      <c r="J91" s="12"/>
      <c r="K91" s="2"/>
      <c r="L91" s="2"/>
      <c r="M91" s="12"/>
      <c r="N91" s="30"/>
      <c r="O91" s="31" t="s">
        <v>127</v>
      </c>
      <c r="P91" s="31"/>
      <c r="Q91" s="31"/>
      <c r="R91" s="32">
        <f t="shared" ref="R91:T100" si="21">R18</f>
        <v>8.133971291866029</v>
      </c>
      <c r="S91" s="30"/>
      <c r="T91" s="47">
        <f t="shared" si="21"/>
        <v>7</v>
      </c>
      <c r="U91" s="30"/>
      <c r="V91" s="30"/>
      <c r="W91" s="32">
        <f t="shared" ref="W91:W100" si="22">W18</f>
        <v>15.625</v>
      </c>
      <c r="X91" s="30"/>
      <c r="Y91" s="47">
        <f t="shared" si="20"/>
        <v>1</v>
      </c>
      <c r="Z91" s="30"/>
      <c r="AA91" s="30"/>
      <c r="AB91" s="32">
        <f t="shared" ref="AB91:AB100" si="23">AB18</f>
        <v>5.3140096618357484</v>
      </c>
      <c r="AC91" s="30"/>
      <c r="AD91" s="30"/>
      <c r="AE91" s="30"/>
      <c r="AF91" s="30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1:71" ht="13.15" x14ac:dyDescent="0.4">
      <c r="A92" s="12"/>
      <c r="B92" s="21" t="s">
        <v>148</v>
      </c>
      <c r="C92" s="12"/>
      <c r="D92" s="12"/>
      <c r="E92" s="12"/>
      <c r="F92" s="12"/>
      <c r="G92" s="12"/>
      <c r="H92" s="12"/>
      <c r="I92" s="12"/>
      <c r="J92" s="12"/>
      <c r="K92" s="2"/>
      <c r="L92" s="2"/>
      <c r="M92" s="12"/>
      <c r="N92" s="30"/>
      <c r="O92" s="31" t="s">
        <v>128</v>
      </c>
      <c r="P92" s="31"/>
      <c r="Q92" s="31"/>
      <c r="R92" s="32">
        <f t="shared" si="21"/>
        <v>12.903225806451612</v>
      </c>
      <c r="S92" s="30"/>
      <c r="T92" s="47">
        <f t="shared" si="21"/>
        <v>6</v>
      </c>
      <c r="U92" s="30"/>
      <c r="V92" s="30"/>
      <c r="W92" s="32">
        <f t="shared" si="22"/>
        <v>12.903225806451612</v>
      </c>
      <c r="X92" s="30"/>
      <c r="Y92" s="47">
        <f t="shared" si="20"/>
        <v>1</v>
      </c>
      <c r="Z92" s="30"/>
      <c r="AA92" s="30"/>
      <c r="AB92" s="32">
        <f t="shared" si="23"/>
        <v>11.666666666666666</v>
      </c>
      <c r="AC92" s="30"/>
      <c r="AD92" s="30"/>
      <c r="AE92" s="30"/>
      <c r="AF92" s="30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1:71" ht="13.15" x14ac:dyDescent="0.4">
      <c r="A93" s="12"/>
      <c r="B93" s="21" t="s">
        <v>149</v>
      </c>
      <c r="C93" s="12"/>
      <c r="D93" s="12"/>
      <c r="E93" s="12"/>
      <c r="F93" s="12"/>
      <c r="G93" s="12"/>
      <c r="H93" s="12"/>
      <c r="I93" s="12"/>
      <c r="J93" s="12"/>
      <c r="K93" s="2"/>
      <c r="L93" s="2"/>
      <c r="M93" s="12"/>
      <c r="N93" s="30"/>
      <c r="O93" s="31" t="s">
        <v>129</v>
      </c>
      <c r="P93" s="31"/>
      <c r="Q93" s="31"/>
      <c r="R93" s="32">
        <f t="shared" si="21"/>
        <v>13.333333333333334</v>
      </c>
      <c r="S93" s="30"/>
      <c r="T93" s="47">
        <f t="shared" si="21"/>
        <v>3</v>
      </c>
      <c r="U93" s="30"/>
      <c r="V93" s="30"/>
      <c r="W93" s="32">
        <f t="shared" si="22"/>
        <v>13.333333333333334</v>
      </c>
      <c r="X93" s="30"/>
      <c r="Y93" s="47">
        <f t="shared" si="20"/>
        <v>3</v>
      </c>
      <c r="Z93" s="30"/>
      <c r="AA93" s="30"/>
      <c r="AB93" s="32">
        <f t="shared" si="23"/>
        <v>13.793103448275861</v>
      </c>
      <c r="AC93" s="30"/>
      <c r="AD93" s="30"/>
      <c r="AE93" s="30"/>
      <c r="AF93" s="30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1:71" ht="13.15" x14ac:dyDescent="0.4">
      <c r="A94" s="12"/>
      <c r="B94" s="21" t="s">
        <v>150</v>
      </c>
      <c r="C94" s="12"/>
      <c r="D94" s="12"/>
      <c r="E94" s="12"/>
      <c r="F94" s="12"/>
      <c r="G94" s="12"/>
      <c r="H94" s="12"/>
      <c r="I94" s="12"/>
      <c r="J94" s="12"/>
      <c r="K94" s="2"/>
      <c r="L94" s="2"/>
      <c r="M94" s="12"/>
      <c r="N94" s="30"/>
      <c r="O94" s="31" t="s">
        <v>130</v>
      </c>
      <c r="P94" s="31"/>
      <c r="Q94" s="31"/>
      <c r="R94" s="32">
        <f t="shared" si="21"/>
        <v>17.1875</v>
      </c>
      <c r="S94" s="30"/>
      <c r="T94" s="47">
        <f t="shared" si="21"/>
        <v>3</v>
      </c>
      <c r="U94" s="30"/>
      <c r="V94" s="30"/>
      <c r="W94" s="32">
        <f t="shared" si="22"/>
        <v>17.1875</v>
      </c>
      <c r="X94" s="30"/>
      <c r="Y94" s="47">
        <f t="shared" si="20"/>
        <v>3</v>
      </c>
      <c r="Z94" s="30"/>
      <c r="AA94" s="30"/>
      <c r="AB94" s="32">
        <f t="shared" si="23"/>
        <v>0</v>
      </c>
      <c r="AC94" s="30"/>
      <c r="AD94" s="30"/>
      <c r="AE94" s="30"/>
      <c r="AF94" s="30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1:71" ht="13.15" x14ac:dyDescent="0.4">
      <c r="A95" s="12"/>
      <c r="B95" s="21" t="s">
        <v>151</v>
      </c>
      <c r="C95" s="12"/>
      <c r="D95" s="12"/>
      <c r="E95" s="12"/>
      <c r="F95" s="12"/>
      <c r="G95" s="12"/>
      <c r="H95" s="12"/>
      <c r="I95" s="12"/>
      <c r="J95" s="12"/>
      <c r="K95" s="2"/>
      <c r="L95" s="2"/>
      <c r="M95" s="12"/>
      <c r="N95" s="30"/>
      <c r="O95" s="31" t="s">
        <v>131</v>
      </c>
      <c r="P95" s="31"/>
      <c r="Q95" s="31"/>
      <c r="R95" s="32">
        <f t="shared" si="21"/>
        <v>17.307692307692307</v>
      </c>
      <c r="S95" s="30"/>
      <c r="T95" s="47">
        <f t="shared" si="21"/>
        <v>2</v>
      </c>
      <c r="U95" s="30"/>
      <c r="V95" s="30"/>
      <c r="W95" s="32">
        <f t="shared" si="22"/>
        <v>17.307692307692307</v>
      </c>
      <c r="X95" s="30"/>
      <c r="Y95" s="47">
        <f t="shared" si="20"/>
        <v>2</v>
      </c>
      <c r="Z95" s="30"/>
      <c r="AA95" s="30"/>
      <c r="AB95" s="32">
        <f t="shared" si="23"/>
        <v>0</v>
      </c>
      <c r="AC95" s="30"/>
      <c r="AD95" s="30"/>
      <c r="AE95" s="30"/>
      <c r="AF95" s="30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1:71" ht="13.15" x14ac:dyDescent="0.4">
      <c r="A96" s="12"/>
      <c r="B96" s="21" t="s">
        <v>152</v>
      </c>
      <c r="C96" s="12"/>
      <c r="D96" s="12"/>
      <c r="E96" s="12"/>
      <c r="F96" s="12"/>
      <c r="G96" s="12"/>
      <c r="H96" s="12"/>
      <c r="I96" s="12"/>
      <c r="J96" s="12"/>
      <c r="K96" s="2"/>
      <c r="L96" s="2"/>
      <c r="M96" s="12"/>
      <c r="N96" s="30"/>
      <c r="O96" s="31" t="s">
        <v>34</v>
      </c>
      <c r="P96" s="31"/>
      <c r="Q96" s="31"/>
      <c r="R96" s="32">
        <f t="shared" si="21"/>
        <v>13.114754098360656</v>
      </c>
      <c r="S96" s="30"/>
      <c r="T96" s="47">
        <f t="shared" si="21"/>
        <v>1</v>
      </c>
      <c r="U96" s="30"/>
      <c r="V96" s="30"/>
      <c r="W96" s="32">
        <f t="shared" si="22"/>
        <v>13.114754098360656</v>
      </c>
      <c r="X96" s="30"/>
      <c r="Y96" s="47">
        <f t="shared" si="20"/>
        <v>1</v>
      </c>
      <c r="Z96" s="30"/>
      <c r="AA96" s="30"/>
      <c r="AB96" s="32">
        <f t="shared" si="23"/>
        <v>8.4745762711864412</v>
      </c>
      <c r="AC96" s="30"/>
      <c r="AD96" s="30"/>
      <c r="AE96" s="30"/>
      <c r="AF96" s="30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1:71" ht="13.15" x14ac:dyDescent="0.4">
      <c r="A97" s="12"/>
      <c r="B97" s="21" t="s">
        <v>153</v>
      </c>
      <c r="C97" s="12"/>
      <c r="D97" s="12"/>
      <c r="E97" s="12"/>
      <c r="F97" s="12"/>
      <c r="G97" s="12"/>
      <c r="H97" s="12"/>
      <c r="I97" s="12"/>
      <c r="J97" s="12"/>
      <c r="K97" s="2"/>
      <c r="L97" s="2"/>
      <c r="M97" s="12"/>
      <c r="N97" s="30"/>
      <c r="O97" s="31" t="s">
        <v>35</v>
      </c>
      <c r="P97" s="31"/>
      <c r="Q97" s="31"/>
      <c r="R97" s="32">
        <f t="shared" si="21"/>
        <v>19.047619047619047</v>
      </c>
      <c r="S97" s="30"/>
      <c r="T97" s="47">
        <f t="shared" si="21"/>
        <v>2</v>
      </c>
      <c r="U97" s="30"/>
      <c r="V97" s="30"/>
      <c r="W97" s="32">
        <f t="shared" si="22"/>
        <v>19.047619047619047</v>
      </c>
      <c r="X97" s="30"/>
      <c r="Y97" s="47">
        <f t="shared" si="20"/>
        <v>2</v>
      </c>
      <c r="Z97" s="30"/>
      <c r="AA97" s="30"/>
      <c r="AB97" s="32">
        <f t="shared" si="23"/>
        <v>16.393442622950818</v>
      </c>
      <c r="AC97" s="30"/>
      <c r="AD97" s="30"/>
      <c r="AE97" s="30"/>
      <c r="AF97" s="30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1:71" ht="13.15" x14ac:dyDescent="0.4">
      <c r="A98" s="12"/>
      <c r="B98" s="21" t="s">
        <v>154</v>
      </c>
      <c r="C98" s="12"/>
      <c r="D98" s="12"/>
      <c r="E98" s="12"/>
      <c r="F98" s="12"/>
      <c r="G98" s="12"/>
      <c r="H98" s="12"/>
      <c r="I98" s="12"/>
      <c r="J98" s="12"/>
      <c r="K98" s="2"/>
      <c r="L98" s="2"/>
      <c r="M98" s="12"/>
      <c r="N98" s="30"/>
      <c r="O98" s="31" t="s">
        <v>36</v>
      </c>
      <c r="P98" s="31"/>
      <c r="Q98" s="31"/>
      <c r="R98" s="32">
        <f t="shared" si="21"/>
        <v>2.2727272727272729</v>
      </c>
      <c r="S98" s="30"/>
      <c r="T98" s="47">
        <f t="shared" si="21"/>
        <v>1</v>
      </c>
      <c r="U98" s="30"/>
      <c r="V98" s="30"/>
      <c r="W98" s="32">
        <f t="shared" si="22"/>
        <v>2.2727272727272729</v>
      </c>
      <c r="X98" s="30"/>
      <c r="Y98" s="47">
        <f t="shared" si="20"/>
        <v>1</v>
      </c>
      <c r="Z98" s="30"/>
      <c r="AA98" s="30"/>
      <c r="AB98" s="32">
        <f t="shared" si="23"/>
        <v>0</v>
      </c>
      <c r="AC98" s="30"/>
      <c r="AD98" s="30"/>
      <c r="AE98" s="30"/>
      <c r="AF98" s="30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1:71" ht="13.15" x14ac:dyDescent="0.4">
      <c r="A99" s="12"/>
      <c r="B99" s="21" t="s">
        <v>155</v>
      </c>
      <c r="C99" s="12"/>
      <c r="D99" s="12"/>
      <c r="E99" s="12"/>
      <c r="F99" s="12"/>
      <c r="G99" s="12"/>
      <c r="H99" s="12"/>
      <c r="I99" s="12"/>
      <c r="J99" s="12"/>
      <c r="K99" s="2"/>
      <c r="L99" s="2"/>
      <c r="M99" s="12"/>
      <c r="N99" s="30"/>
      <c r="O99" s="31" t="s">
        <v>37</v>
      </c>
      <c r="P99" s="31"/>
      <c r="Q99" s="31"/>
      <c r="R99" s="32">
        <f t="shared" si="21"/>
        <v>8.1967213114754092</v>
      </c>
      <c r="S99" s="30"/>
      <c r="T99" s="47">
        <f t="shared" si="21"/>
        <v>1</v>
      </c>
      <c r="U99" s="30"/>
      <c r="V99" s="30"/>
      <c r="W99" s="32">
        <f t="shared" si="22"/>
        <v>8.1967213114754092</v>
      </c>
      <c r="X99" s="30"/>
      <c r="Y99" s="47">
        <f t="shared" si="20"/>
        <v>1</v>
      </c>
      <c r="Z99" s="30"/>
      <c r="AA99" s="30"/>
      <c r="AB99" s="32">
        <f t="shared" si="23"/>
        <v>6.7796610169491522</v>
      </c>
      <c r="AC99" s="30"/>
      <c r="AD99" s="30"/>
      <c r="AE99" s="30"/>
      <c r="AF99" s="30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1:71" ht="13.15" x14ac:dyDescent="0.4">
      <c r="A100" s="12"/>
      <c r="B100" s="21" t="s">
        <v>156</v>
      </c>
      <c r="C100" s="12"/>
      <c r="D100" s="12"/>
      <c r="E100" s="12"/>
      <c r="F100" s="12"/>
      <c r="G100" s="12"/>
      <c r="H100" s="12"/>
      <c r="I100" s="12"/>
      <c r="J100" s="12"/>
      <c r="K100" s="2"/>
      <c r="L100" s="2"/>
      <c r="M100" s="12"/>
      <c r="N100" s="30"/>
      <c r="O100" s="30" t="s">
        <v>38</v>
      </c>
      <c r="P100" s="30"/>
      <c r="Q100" s="30"/>
      <c r="R100" s="32">
        <f t="shared" si="21"/>
        <v>11.666666666666666</v>
      </c>
      <c r="S100" s="30"/>
      <c r="T100" s="47">
        <f t="shared" si="21"/>
        <v>5</v>
      </c>
      <c r="U100" s="30"/>
      <c r="V100" s="30"/>
      <c r="W100" s="32">
        <f t="shared" si="22"/>
        <v>11.666666666666666</v>
      </c>
      <c r="X100" s="30"/>
      <c r="Y100" s="47">
        <f t="shared" si="20"/>
        <v>3</v>
      </c>
      <c r="Z100" s="30"/>
      <c r="AA100" s="30"/>
      <c r="AB100" s="32">
        <f t="shared" si="23"/>
        <v>0</v>
      </c>
      <c r="AC100" s="30"/>
      <c r="AD100" s="30"/>
      <c r="AE100" s="30"/>
      <c r="AF100" s="30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1:71" ht="13.15" x14ac:dyDescent="0.4">
      <c r="A101" s="12"/>
      <c r="B101" s="21" t="s">
        <v>157</v>
      </c>
      <c r="C101" s="12"/>
      <c r="D101" s="12"/>
      <c r="E101" s="12"/>
      <c r="F101" s="12"/>
      <c r="G101" s="12"/>
      <c r="H101" s="12"/>
      <c r="I101" s="12"/>
      <c r="J101" s="12"/>
      <c r="K101" s="2"/>
      <c r="L101" s="2"/>
      <c r="M101" s="12"/>
      <c r="N101" s="30" t="s">
        <v>11</v>
      </c>
      <c r="O101" s="31" t="s">
        <v>52</v>
      </c>
      <c r="P101" s="31"/>
      <c r="Q101" s="31"/>
      <c r="R101" s="32">
        <f>R50</f>
        <v>8.8082901554404138</v>
      </c>
      <c r="S101" s="30"/>
      <c r="T101" s="47">
        <f>T50</f>
        <v>9</v>
      </c>
      <c r="U101" s="30"/>
      <c r="V101" s="30"/>
      <c r="W101" s="32">
        <f>W50</f>
        <v>17.1875</v>
      </c>
      <c r="X101" s="30"/>
      <c r="Y101" s="47">
        <f t="shared" ref="Y101:Y118" si="24">Y50</f>
        <v>4</v>
      </c>
      <c r="Z101" s="30"/>
      <c r="AA101" s="30"/>
      <c r="AB101" s="32">
        <f>AB50</f>
        <v>32.460732984293195</v>
      </c>
      <c r="AC101" s="30"/>
      <c r="AD101" s="30"/>
      <c r="AE101" s="30"/>
      <c r="AF101" s="30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1:71" ht="13.15" x14ac:dyDescent="0.4">
      <c r="A102" s="12"/>
      <c r="B102" s="21" t="s">
        <v>158</v>
      </c>
      <c r="C102" s="12"/>
      <c r="D102" s="12"/>
      <c r="E102" s="12"/>
      <c r="F102" s="12"/>
      <c r="G102" s="12"/>
      <c r="H102" s="12"/>
      <c r="I102" s="12"/>
      <c r="J102" s="12"/>
      <c r="K102" s="2"/>
      <c r="L102" s="2"/>
      <c r="M102" s="12"/>
      <c r="N102" s="30"/>
      <c r="O102" s="31" t="s">
        <v>137</v>
      </c>
      <c r="P102" s="31"/>
      <c r="Q102" s="31"/>
      <c r="R102" s="32">
        <f t="shared" ref="R102:T117" si="25">R51</f>
        <v>4.3478260869565215</v>
      </c>
      <c r="S102" s="30"/>
      <c r="T102" s="47">
        <f t="shared" si="25"/>
        <v>3</v>
      </c>
      <c r="U102" s="30"/>
      <c r="V102" s="30"/>
      <c r="W102" s="32">
        <f t="shared" ref="W102:W118" si="26">W51</f>
        <v>12.5</v>
      </c>
      <c r="X102" s="30"/>
      <c r="Y102" s="47">
        <f t="shared" si="24"/>
        <v>3</v>
      </c>
      <c r="Z102" s="30"/>
      <c r="AA102" s="30"/>
      <c r="AB102" s="32">
        <f t="shared" ref="AB102:AB118" si="27">AB51</f>
        <v>21.978021978021978</v>
      </c>
      <c r="AC102" s="30"/>
      <c r="AD102" s="30"/>
      <c r="AE102" s="30"/>
      <c r="AF102" s="30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1:71" ht="13.15" x14ac:dyDescent="0.4">
      <c r="A103" s="12"/>
      <c r="B103" s="21" t="s">
        <v>159</v>
      </c>
      <c r="C103" s="12"/>
      <c r="D103" s="12"/>
      <c r="E103" s="12"/>
      <c r="F103" s="12"/>
      <c r="G103" s="12"/>
      <c r="H103" s="12"/>
      <c r="I103" s="12"/>
      <c r="J103" s="12"/>
      <c r="K103" s="2"/>
      <c r="L103" s="2"/>
      <c r="M103" s="12"/>
      <c r="N103" s="30"/>
      <c r="O103" s="31" t="s">
        <v>138</v>
      </c>
      <c r="P103" s="31"/>
      <c r="Q103" s="31"/>
      <c r="R103" s="32">
        <f t="shared" si="25"/>
        <v>9.0909090909090917</v>
      </c>
      <c r="S103" s="30"/>
      <c r="T103" s="47">
        <f t="shared" si="25"/>
        <v>11</v>
      </c>
      <c r="U103" s="30"/>
      <c r="V103" s="30"/>
      <c r="W103" s="32">
        <f t="shared" si="26"/>
        <v>12.5</v>
      </c>
      <c r="X103" s="30"/>
      <c r="Y103" s="47">
        <f t="shared" si="24"/>
        <v>3</v>
      </c>
      <c r="Z103" s="30"/>
      <c r="AA103" s="30"/>
      <c r="AB103" s="32">
        <f t="shared" si="27"/>
        <v>23.243243243243242</v>
      </c>
      <c r="AC103" s="30"/>
      <c r="AD103" s="30"/>
      <c r="AE103" s="30"/>
      <c r="AF103" s="30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1:71" ht="13.15" x14ac:dyDescent="0.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2"/>
      <c r="L104" s="2"/>
      <c r="M104" s="12"/>
      <c r="N104" s="30"/>
      <c r="O104" s="31" t="s">
        <v>55</v>
      </c>
      <c r="P104" s="31"/>
      <c r="Q104" s="31"/>
      <c r="R104" s="32">
        <f t="shared" si="25"/>
        <v>5.2356020942408374</v>
      </c>
      <c r="S104" s="30"/>
      <c r="T104" s="47">
        <f t="shared" si="25"/>
        <v>7</v>
      </c>
      <c r="U104" s="30"/>
      <c r="V104" s="30"/>
      <c r="W104" s="32">
        <f t="shared" si="26"/>
        <v>6.25</v>
      </c>
      <c r="X104" s="30"/>
      <c r="Y104" s="47">
        <f t="shared" si="24"/>
        <v>2</v>
      </c>
      <c r="Z104" s="30"/>
      <c r="AA104" s="30"/>
      <c r="AB104" s="32">
        <f t="shared" si="27"/>
        <v>27.513227513227513</v>
      </c>
      <c r="AC104" s="30"/>
      <c r="AD104" s="30"/>
      <c r="AE104" s="30"/>
      <c r="AF104" s="30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1:71" ht="13.15" x14ac:dyDescent="0.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2"/>
      <c r="L105" s="2"/>
      <c r="M105" s="12"/>
      <c r="N105" s="30"/>
      <c r="O105" s="31" t="s">
        <v>56</v>
      </c>
      <c r="P105" s="31"/>
      <c r="Q105" s="31"/>
      <c r="R105" s="32">
        <f t="shared" si="25"/>
        <v>3.6842105263157894</v>
      </c>
      <c r="S105" s="30"/>
      <c r="T105" s="47">
        <f t="shared" si="25"/>
        <v>2</v>
      </c>
      <c r="U105" s="30"/>
      <c r="V105" s="30"/>
      <c r="W105" s="32">
        <f t="shared" si="26"/>
        <v>10.9375</v>
      </c>
      <c r="X105" s="30"/>
      <c r="Y105" s="47">
        <f t="shared" si="24"/>
        <v>2</v>
      </c>
      <c r="Z105" s="30"/>
      <c r="AA105" s="30"/>
      <c r="AB105" s="32">
        <f t="shared" si="27"/>
        <v>36.170212765957444</v>
      </c>
      <c r="AC105" s="30"/>
      <c r="AD105" s="30"/>
      <c r="AE105" s="30"/>
      <c r="AF105" s="30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1:71" ht="13.15" x14ac:dyDescent="0.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2"/>
      <c r="L106" s="2"/>
      <c r="M106" s="12"/>
      <c r="N106" s="30"/>
      <c r="O106" s="31" t="s">
        <v>139</v>
      </c>
      <c r="P106" s="31"/>
      <c r="Q106" s="31"/>
      <c r="R106" s="32">
        <f t="shared" si="25"/>
        <v>2.6595744680851063</v>
      </c>
      <c r="S106" s="30"/>
      <c r="T106" s="47">
        <f t="shared" si="25"/>
        <v>2</v>
      </c>
      <c r="U106" s="30"/>
      <c r="V106" s="30"/>
      <c r="W106" s="32">
        <f t="shared" si="26"/>
        <v>7.8125</v>
      </c>
      <c r="X106" s="30"/>
      <c r="Y106" s="47">
        <f t="shared" si="24"/>
        <v>2</v>
      </c>
      <c r="Z106" s="30"/>
      <c r="AA106" s="30"/>
      <c r="AB106" s="32">
        <f t="shared" si="27"/>
        <v>38.172043010752688</v>
      </c>
      <c r="AC106" s="30"/>
      <c r="AD106" s="30"/>
      <c r="AE106" s="30"/>
      <c r="AF106" s="30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1:71" ht="13.15" x14ac:dyDescent="0.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2"/>
      <c r="L107" s="2"/>
      <c r="M107" s="12"/>
      <c r="N107" s="30"/>
      <c r="O107" s="31" t="s">
        <v>140</v>
      </c>
      <c r="P107" s="31"/>
      <c r="Q107" s="31"/>
      <c r="R107" s="32">
        <f t="shared" si="25"/>
        <v>1.8292682926829269</v>
      </c>
      <c r="S107" s="30"/>
      <c r="T107" s="47">
        <f t="shared" si="25"/>
        <v>2</v>
      </c>
      <c r="U107" s="30"/>
      <c r="V107" s="30"/>
      <c r="W107" s="32">
        <f t="shared" si="26"/>
        <v>3.125</v>
      </c>
      <c r="X107" s="30"/>
      <c r="Y107" s="47">
        <f t="shared" si="24"/>
        <v>2</v>
      </c>
      <c r="Z107" s="30"/>
      <c r="AA107" s="30"/>
      <c r="AB107" s="32">
        <f t="shared" si="27"/>
        <v>29.012345679012345</v>
      </c>
      <c r="AC107" s="30"/>
      <c r="AD107" s="30"/>
      <c r="AE107" s="30"/>
      <c r="AF107" s="30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1:71" ht="13.15" x14ac:dyDescent="0.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2"/>
      <c r="L108" s="2"/>
      <c r="M108" s="12"/>
      <c r="N108" s="30"/>
      <c r="O108" s="31" t="s">
        <v>141</v>
      </c>
      <c r="P108" s="31"/>
      <c r="Q108" s="31"/>
      <c r="R108" s="32">
        <f t="shared" si="25"/>
        <v>5.5865921787709496</v>
      </c>
      <c r="S108" s="30"/>
      <c r="T108" s="47">
        <f t="shared" si="25"/>
        <v>2</v>
      </c>
      <c r="U108" s="30"/>
      <c r="V108" s="30"/>
      <c r="W108" s="32">
        <f t="shared" si="26"/>
        <v>15.625</v>
      </c>
      <c r="X108" s="30"/>
      <c r="Y108" s="47">
        <f t="shared" si="24"/>
        <v>2</v>
      </c>
      <c r="Z108" s="30"/>
      <c r="AA108" s="30"/>
      <c r="AB108" s="32">
        <f t="shared" si="27"/>
        <v>58.192090395480228</v>
      </c>
      <c r="AC108" s="30"/>
      <c r="AD108" s="30"/>
      <c r="AE108" s="30"/>
      <c r="AF108" s="30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1:71" ht="13.15" x14ac:dyDescent="0.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2"/>
      <c r="L109" s="2"/>
      <c r="M109" s="12"/>
      <c r="N109" s="30"/>
      <c r="O109" s="31" t="s">
        <v>60</v>
      </c>
      <c r="P109" s="31"/>
      <c r="Q109" s="31"/>
      <c r="R109" s="32">
        <f t="shared" si="25"/>
        <v>1.0638297872340425</v>
      </c>
      <c r="S109" s="30"/>
      <c r="T109" s="47">
        <f t="shared" si="25"/>
        <v>2</v>
      </c>
      <c r="U109" s="30"/>
      <c r="V109" s="30"/>
      <c r="W109" s="32">
        <f t="shared" si="26"/>
        <v>3.125</v>
      </c>
      <c r="X109" s="30"/>
      <c r="Y109" s="47">
        <f t="shared" si="24"/>
        <v>2</v>
      </c>
      <c r="Z109" s="30"/>
      <c r="AA109" s="30"/>
      <c r="AB109" s="32">
        <f t="shared" si="27"/>
        <v>26.344086021505376</v>
      </c>
      <c r="AC109" s="30"/>
      <c r="AD109" s="30"/>
      <c r="AE109" s="30"/>
      <c r="AF109" s="30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1:71" ht="13.15" x14ac:dyDescent="0.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2"/>
      <c r="L110" s="2"/>
      <c r="M110" s="12"/>
      <c r="N110" s="30"/>
      <c r="O110" s="31" t="s">
        <v>61</v>
      </c>
      <c r="P110" s="31"/>
      <c r="Q110" s="31"/>
      <c r="R110" s="32">
        <f t="shared" si="25"/>
        <v>1.5957446808510638</v>
      </c>
      <c r="S110" s="30"/>
      <c r="T110" s="47">
        <f t="shared" si="25"/>
        <v>3</v>
      </c>
      <c r="U110" s="30"/>
      <c r="V110" s="30"/>
      <c r="W110" s="32">
        <f t="shared" si="26"/>
        <v>4.6875</v>
      </c>
      <c r="X110" s="30"/>
      <c r="Y110" s="47">
        <f t="shared" si="24"/>
        <v>3</v>
      </c>
      <c r="Z110" s="30"/>
      <c r="AA110" s="30"/>
      <c r="AB110" s="32">
        <f t="shared" si="27"/>
        <v>34.408602150537632</v>
      </c>
      <c r="AC110" s="30"/>
      <c r="AD110" s="30"/>
      <c r="AE110" s="30"/>
      <c r="AF110" s="30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1:71" ht="13.15" x14ac:dyDescent="0.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2"/>
      <c r="L111" s="2"/>
      <c r="M111" s="12"/>
      <c r="N111" s="30"/>
      <c r="O111" s="31" t="s">
        <v>142</v>
      </c>
      <c r="P111" s="31"/>
      <c r="Q111" s="31"/>
      <c r="R111" s="32">
        <f t="shared" si="25"/>
        <v>1.0638297872340425</v>
      </c>
      <c r="S111" s="30"/>
      <c r="T111" s="47">
        <f t="shared" si="25"/>
        <v>1</v>
      </c>
      <c r="U111" s="30"/>
      <c r="V111" s="30"/>
      <c r="W111" s="32">
        <f t="shared" si="26"/>
        <v>3.125</v>
      </c>
      <c r="X111" s="30"/>
      <c r="Y111" s="47">
        <f t="shared" si="24"/>
        <v>1</v>
      </c>
      <c r="Z111" s="30"/>
      <c r="AA111" s="30"/>
      <c r="AB111" s="32">
        <f t="shared" si="27"/>
        <v>63.978494623655912</v>
      </c>
      <c r="AC111" s="30"/>
      <c r="AD111" s="30"/>
      <c r="AE111" s="30"/>
      <c r="AF111" s="30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1:71" ht="13.15" x14ac:dyDescent="0.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2"/>
      <c r="L112" s="2"/>
      <c r="M112" s="12"/>
      <c r="N112" s="30"/>
      <c r="O112" s="31" t="s">
        <v>143</v>
      </c>
      <c r="P112" s="31"/>
      <c r="Q112" s="31"/>
      <c r="R112" s="32">
        <f t="shared" si="25"/>
        <v>9.5744680851063837</v>
      </c>
      <c r="S112" s="30"/>
      <c r="T112" s="47">
        <f t="shared" si="25"/>
        <v>7</v>
      </c>
      <c r="U112" s="30"/>
      <c r="V112" s="30"/>
      <c r="W112" s="32">
        <f t="shared" si="26"/>
        <v>12.5</v>
      </c>
      <c r="X112" s="30"/>
      <c r="Y112" s="47">
        <f t="shared" si="24"/>
        <v>2</v>
      </c>
      <c r="Z112" s="30"/>
      <c r="AA112" s="30"/>
      <c r="AB112" s="32">
        <f t="shared" si="27"/>
        <v>45.161290322580648</v>
      </c>
      <c r="AC112" s="30"/>
      <c r="AD112" s="30"/>
      <c r="AE112" s="30"/>
      <c r="AF112" s="30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1:71" ht="13.15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2"/>
      <c r="L113" s="2"/>
      <c r="M113" s="12"/>
      <c r="N113" s="30"/>
      <c r="O113" s="31" t="s">
        <v>64</v>
      </c>
      <c r="P113" s="31"/>
      <c r="Q113" s="31"/>
      <c r="R113" s="32">
        <f t="shared" si="25"/>
        <v>5.3191489361702127</v>
      </c>
      <c r="S113" s="30"/>
      <c r="T113" s="47">
        <f t="shared" si="25"/>
        <v>1</v>
      </c>
      <c r="U113" s="30"/>
      <c r="V113" s="30"/>
      <c r="W113" s="32">
        <f t="shared" si="26"/>
        <v>15.625</v>
      </c>
      <c r="X113" s="30"/>
      <c r="Y113" s="47">
        <f t="shared" si="24"/>
        <v>1</v>
      </c>
      <c r="Z113" s="30"/>
      <c r="AA113" s="30"/>
      <c r="AB113" s="32">
        <f t="shared" si="27"/>
        <v>46.774193548387096</v>
      </c>
      <c r="AC113" s="30"/>
      <c r="AD113" s="30"/>
      <c r="AE113" s="30"/>
      <c r="AF113" s="30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1:71" ht="13.15" x14ac:dyDescent="0.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2"/>
      <c r="L114" s="2"/>
      <c r="M114" s="12"/>
      <c r="N114" s="30"/>
      <c r="O114" s="31" t="s">
        <v>65</v>
      </c>
      <c r="P114" s="31"/>
      <c r="Q114" s="31"/>
      <c r="R114" s="32">
        <f t="shared" si="25"/>
        <v>1.8867924528301887</v>
      </c>
      <c r="S114" s="30"/>
      <c r="T114" s="47">
        <f t="shared" si="25"/>
        <v>1</v>
      </c>
      <c r="U114" s="30"/>
      <c r="V114" s="30"/>
      <c r="W114" s="32">
        <f t="shared" si="26"/>
        <v>3.125</v>
      </c>
      <c r="X114" s="30"/>
      <c r="Y114" s="47">
        <f t="shared" si="24"/>
        <v>1</v>
      </c>
      <c r="Z114" s="30"/>
      <c r="AA114" s="30"/>
      <c r="AB114" s="32">
        <f t="shared" si="27"/>
        <v>27.884615384615383</v>
      </c>
      <c r="AC114" s="30"/>
      <c r="AD114" s="30"/>
      <c r="AE114" s="30"/>
      <c r="AF114" s="30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1:71" ht="13.15" x14ac:dyDescent="0.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2"/>
      <c r="L115" s="2"/>
      <c r="M115" s="12"/>
      <c r="N115" s="30"/>
      <c r="O115" s="31" t="s">
        <v>66</v>
      </c>
      <c r="P115" s="31"/>
      <c r="Q115" s="31"/>
      <c r="R115" s="32">
        <f t="shared" si="25"/>
        <v>3.0303030303030303</v>
      </c>
      <c r="S115" s="30"/>
      <c r="T115" s="47">
        <f t="shared" si="25"/>
        <v>2</v>
      </c>
      <c r="U115" s="30"/>
      <c r="V115" s="30"/>
      <c r="W115" s="32">
        <f t="shared" si="26"/>
        <v>7.8125</v>
      </c>
      <c r="X115" s="30"/>
      <c r="Y115" s="47">
        <f t="shared" si="24"/>
        <v>1</v>
      </c>
      <c r="Z115" s="30"/>
      <c r="AA115" s="30"/>
      <c r="AB115" s="32">
        <f t="shared" si="27"/>
        <v>22.959183673469386</v>
      </c>
      <c r="AC115" s="30"/>
      <c r="AD115" s="30"/>
      <c r="AE115" s="30"/>
      <c r="AF115" s="30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1:71" ht="13.15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2"/>
      <c r="L116" s="2"/>
      <c r="M116" s="12"/>
      <c r="N116" s="30"/>
      <c r="O116" s="31" t="s">
        <v>67</v>
      </c>
      <c r="P116" s="31"/>
      <c r="Q116" s="31"/>
      <c r="R116" s="32">
        <f t="shared" si="25"/>
        <v>4.2553191489361701</v>
      </c>
      <c r="S116" s="30"/>
      <c r="T116" s="47">
        <f t="shared" si="25"/>
        <v>3</v>
      </c>
      <c r="U116" s="30"/>
      <c r="V116" s="30"/>
      <c r="W116" s="32">
        <f t="shared" si="26"/>
        <v>10.9375</v>
      </c>
      <c r="X116" s="30"/>
      <c r="Y116" s="47">
        <f t="shared" si="24"/>
        <v>1</v>
      </c>
      <c r="Z116" s="30"/>
      <c r="AA116" s="30"/>
      <c r="AB116" s="32">
        <f t="shared" si="27"/>
        <v>40.86021505376344</v>
      </c>
      <c r="AC116" s="30"/>
      <c r="AD116" s="30"/>
      <c r="AE116" s="30"/>
      <c r="AF116" s="30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1:71" ht="13.15" x14ac:dyDescent="0.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2"/>
      <c r="L117" s="2"/>
      <c r="M117" s="12"/>
      <c r="N117" s="30"/>
      <c r="O117" s="31" t="s">
        <v>68</v>
      </c>
      <c r="P117" s="31"/>
      <c r="Q117" s="31"/>
      <c r="R117" s="32">
        <f t="shared" si="25"/>
        <v>3.5353535353535355</v>
      </c>
      <c r="S117" s="30"/>
      <c r="T117" s="47">
        <f t="shared" si="25"/>
        <v>5</v>
      </c>
      <c r="U117" s="30"/>
      <c r="V117" s="30"/>
      <c r="W117" s="32">
        <f t="shared" si="26"/>
        <v>7.8125</v>
      </c>
      <c r="X117" s="30"/>
      <c r="Y117" s="47">
        <f t="shared" si="24"/>
        <v>2</v>
      </c>
      <c r="Z117" s="30"/>
      <c r="AA117" s="30"/>
      <c r="AB117" s="32">
        <f t="shared" si="27"/>
        <v>12.755102040816327</v>
      </c>
      <c r="AC117" s="30"/>
      <c r="AD117" s="30"/>
      <c r="AE117" s="30"/>
      <c r="AF117" s="30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1:71" ht="13.15" x14ac:dyDescent="0.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2"/>
      <c r="L118" s="2"/>
      <c r="M118" s="12"/>
      <c r="N118" s="30"/>
      <c r="O118" s="31" t="s">
        <v>69</v>
      </c>
      <c r="P118" s="31"/>
      <c r="Q118" s="31"/>
      <c r="R118" s="32">
        <f t="shared" ref="R118:T118" si="28">R67</f>
        <v>6.1452513966480451</v>
      </c>
      <c r="S118" s="30"/>
      <c r="T118" s="47">
        <f t="shared" si="28"/>
        <v>2</v>
      </c>
      <c r="U118" s="30"/>
      <c r="V118" s="30"/>
      <c r="W118" s="32">
        <f t="shared" si="26"/>
        <v>17.1875</v>
      </c>
      <c r="X118" s="30"/>
      <c r="Y118" s="47">
        <f t="shared" si="24"/>
        <v>2</v>
      </c>
      <c r="Z118" s="30"/>
      <c r="AA118" s="30"/>
      <c r="AB118" s="32">
        <f t="shared" si="27"/>
        <v>36.158192090395481</v>
      </c>
      <c r="AC118" s="30"/>
      <c r="AD118" s="30"/>
      <c r="AE118" s="30"/>
      <c r="AF118" s="30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1:71" ht="13.15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2"/>
      <c r="L119" s="2"/>
      <c r="M119" s="12"/>
      <c r="N119" s="30" t="s">
        <v>160</v>
      </c>
      <c r="O119" s="31" t="s">
        <v>47</v>
      </c>
      <c r="P119" s="31" t="s">
        <v>96</v>
      </c>
      <c r="Q119" s="31"/>
      <c r="R119" s="32">
        <v>6.6</v>
      </c>
      <c r="S119" s="30"/>
      <c r="T119" s="47">
        <v>6.6</v>
      </c>
      <c r="U119" s="30"/>
      <c r="V119" s="30"/>
      <c r="W119" s="32">
        <v>6.6</v>
      </c>
      <c r="X119" s="30"/>
      <c r="Y119" s="47">
        <v>6.6</v>
      </c>
      <c r="Z119" s="30"/>
      <c r="AA119" s="30"/>
      <c r="AB119" s="32">
        <v>6.6</v>
      </c>
      <c r="AC119" s="30"/>
      <c r="AD119" s="30"/>
      <c r="AE119" s="30"/>
      <c r="AF119" s="30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1:71" ht="13.15" x14ac:dyDescent="0.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2"/>
      <c r="L120" s="2"/>
      <c r="M120" s="12"/>
      <c r="N120" s="30"/>
      <c r="O120" s="30" t="s">
        <v>48</v>
      </c>
      <c r="P120" s="30"/>
      <c r="Q120" s="30"/>
      <c r="R120" s="32">
        <f>R41</f>
        <v>5.4945054945054945</v>
      </c>
      <c r="S120" s="30"/>
      <c r="T120" s="47">
        <f>T41</f>
        <v>1</v>
      </c>
      <c r="U120" s="30"/>
      <c r="V120" s="30"/>
      <c r="W120" s="32">
        <f>W41</f>
        <v>4.6875</v>
      </c>
      <c r="X120" s="30"/>
      <c r="Y120" s="47">
        <f>Y41</f>
        <v>1</v>
      </c>
      <c r="Z120" s="30"/>
      <c r="AA120" s="30"/>
      <c r="AB120" s="32">
        <f>AB41</f>
        <v>32.584269662921351</v>
      </c>
      <c r="AC120" s="30"/>
      <c r="AD120" s="30"/>
      <c r="AE120" s="30"/>
      <c r="AF120" s="30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1:71" ht="13.15" x14ac:dyDescent="0.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2"/>
      <c r="L121" s="2"/>
      <c r="M121" s="12"/>
      <c r="N121" s="30"/>
      <c r="O121" s="30" t="s">
        <v>49</v>
      </c>
      <c r="P121" s="30"/>
      <c r="Q121" s="30"/>
      <c r="R121" s="32">
        <f>R43</f>
        <v>7.6335877862595423</v>
      </c>
      <c r="S121" s="30"/>
      <c r="T121" s="47">
        <f>T43</f>
        <v>1</v>
      </c>
      <c r="U121" s="30"/>
      <c r="V121" s="30"/>
      <c r="W121" s="32">
        <f>W43</f>
        <v>14.0625</v>
      </c>
      <c r="X121" s="30"/>
      <c r="Y121" s="47">
        <f>Y43</f>
        <v>1</v>
      </c>
      <c r="Z121" s="30"/>
      <c r="AA121" s="30"/>
      <c r="AB121" s="32">
        <f>AB43</f>
        <v>23.255813953488371</v>
      </c>
      <c r="AC121" s="30"/>
      <c r="AD121" s="30"/>
      <c r="AE121" s="30"/>
      <c r="AF121" s="30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1:71" ht="13.15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2"/>
      <c r="L122" s="2"/>
      <c r="M122" s="12"/>
      <c r="N122" s="30"/>
      <c r="O122" s="30" t="s">
        <v>50</v>
      </c>
      <c r="P122" s="30"/>
      <c r="Q122" s="30"/>
      <c r="R122" s="32">
        <f>R44</f>
        <v>2.8708133971291865</v>
      </c>
      <c r="S122" s="30"/>
      <c r="T122" s="47">
        <f>T44</f>
        <v>2</v>
      </c>
      <c r="U122" s="30"/>
      <c r="V122" s="30"/>
      <c r="W122" s="32">
        <f>W44</f>
        <v>4.6875</v>
      </c>
      <c r="X122" s="30"/>
      <c r="Y122" s="47">
        <f>Y44</f>
        <v>2</v>
      </c>
      <c r="Z122" s="30"/>
      <c r="AA122" s="30"/>
      <c r="AB122" s="32">
        <f>AB44</f>
        <v>39.130434782608695</v>
      </c>
      <c r="AC122" s="30"/>
      <c r="AD122" s="30"/>
      <c r="AE122" s="30"/>
      <c r="AF122" s="30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1:71" ht="13.5" thickBot="1" x14ac:dyDescent="0.4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2"/>
      <c r="L123" s="2"/>
      <c r="M123" s="12"/>
      <c r="N123" s="30"/>
      <c r="O123" s="31" t="s">
        <v>136</v>
      </c>
      <c r="P123" s="31"/>
      <c r="Q123" s="31"/>
      <c r="R123" s="32">
        <v>7</v>
      </c>
      <c r="S123" s="30"/>
      <c r="T123" s="47">
        <v>7</v>
      </c>
      <c r="U123" s="30"/>
      <c r="V123" s="30"/>
      <c r="W123" s="32">
        <v>7</v>
      </c>
      <c r="X123" s="30"/>
      <c r="Y123" s="47">
        <v>7</v>
      </c>
      <c r="Z123" s="30"/>
      <c r="AA123" s="30"/>
      <c r="AB123" s="32">
        <v>7</v>
      </c>
      <c r="AC123" s="30"/>
      <c r="AD123" s="30"/>
      <c r="AE123" s="30"/>
      <c r="AF123" s="30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1:71" ht="13.5" thickTop="1" x14ac:dyDescent="0.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2"/>
      <c r="L124" s="2"/>
      <c r="M124" s="12"/>
      <c r="N124" s="50" t="s">
        <v>96</v>
      </c>
      <c r="O124" s="27" t="s">
        <v>161</v>
      </c>
      <c r="P124" s="41"/>
      <c r="Q124" s="41"/>
      <c r="R124" s="43">
        <f>AVERAGE($R119:$R123)</f>
        <v>5.9197813355788451</v>
      </c>
      <c r="S124" s="27"/>
      <c r="T124" s="43">
        <f>AVERAGE($T119:$T123)</f>
        <v>3.5200000000000005</v>
      </c>
      <c r="U124" s="27"/>
      <c r="V124" s="27"/>
      <c r="W124" s="43">
        <f>AVERAGE($W119:$W123)</f>
        <v>7.4075000000000006</v>
      </c>
      <c r="X124" s="27"/>
      <c r="Y124" s="43">
        <f>AVERAGE($Y119:$Y123)</f>
        <v>3.5200000000000005</v>
      </c>
      <c r="Z124" s="27"/>
      <c r="AA124" s="27"/>
      <c r="AB124" s="43">
        <f>AVERAGE($AB119:$AB123)</f>
        <v>21.714103679803685</v>
      </c>
      <c r="AC124" s="27"/>
      <c r="AD124" s="27"/>
      <c r="AE124" s="27"/>
      <c r="AF124" s="27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1:71" ht="13.15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2"/>
      <c r="L125" s="2"/>
      <c r="M125" s="12"/>
      <c r="N125" s="51"/>
      <c r="O125" s="52" t="s">
        <v>162</v>
      </c>
      <c r="P125" s="52"/>
      <c r="Q125" s="52"/>
      <c r="R125" s="53">
        <f>AVERAGE($R77:$R123)</f>
        <v>8.5996224480971684</v>
      </c>
      <c r="S125" s="53">
        <f>STDEV($R77:$R123)</f>
        <v>7.3008229535986038</v>
      </c>
      <c r="T125" s="53">
        <f>AVERAGE(T77:T123)</f>
        <v>3.0978723404255319</v>
      </c>
      <c r="U125" s="53">
        <f>STDEV($T77:$T123)</f>
        <v>2.6845361806255994</v>
      </c>
      <c r="V125" s="52"/>
      <c r="W125" s="53">
        <f>AVERAGE($W77:$W123)</f>
        <v>11.09715521982255</v>
      </c>
      <c r="X125" s="53">
        <f>STDEV($W77:$W123)</f>
        <v>7.0028858422541971</v>
      </c>
      <c r="Y125" s="53">
        <f>AVERAGE($Y77:$Y123)</f>
        <v>1.9063829787234041</v>
      </c>
      <c r="Z125" s="53">
        <f>STDEV($Y77:$Y123)</f>
        <v>1.300067599466366</v>
      </c>
      <c r="AA125" s="52"/>
      <c r="AB125" s="53">
        <f>AVERAGE($AB77:$AB123)</f>
        <v>24.125336837687613</v>
      </c>
      <c r="AC125" s="54"/>
      <c r="AD125" s="54"/>
      <c r="AE125" s="54"/>
      <c r="AF125" s="54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1:71" ht="13.5" thickBot="1" x14ac:dyDescent="0.4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2"/>
      <c r="L126" s="2"/>
      <c r="M126" s="12"/>
      <c r="N126" s="55" t="s">
        <v>163</v>
      </c>
      <c r="O126" s="44"/>
      <c r="P126" s="44"/>
      <c r="Q126" s="44"/>
      <c r="R126" s="46"/>
      <c r="S126" s="46"/>
      <c r="T126" s="46"/>
      <c r="U126" s="46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1:71" ht="13.5" thickTop="1" x14ac:dyDescent="0.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2"/>
      <c r="L127" s="2"/>
      <c r="M127" s="12"/>
      <c r="N127" s="30" t="s">
        <v>96</v>
      </c>
      <c r="O127" s="56" t="s">
        <v>1</v>
      </c>
      <c r="P127" s="56"/>
      <c r="Q127" s="56"/>
      <c r="R127" s="57">
        <f>R30</f>
        <v>2.3923444976076556</v>
      </c>
      <c r="S127" s="28"/>
      <c r="T127" s="58">
        <f>T30</f>
        <v>3</v>
      </c>
      <c r="U127" s="28"/>
      <c r="V127" s="28"/>
      <c r="W127" s="57">
        <f t="shared" ref="W127:W134" si="29">W30</f>
        <v>1.5625</v>
      </c>
      <c r="X127" s="28"/>
      <c r="Y127" s="58">
        <f t="shared" ref="Y127:Y134" si="30">Y30</f>
        <v>1</v>
      </c>
      <c r="Z127" s="28"/>
      <c r="AA127" s="28"/>
      <c r="AB127" s="57">
        <f>AB30</f>
        <v>17.391304347826086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1:71" ht="13.15" x14ac:dyDescent="0.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2"/>
      <c r="L128" s="2"/>
      <c r="M128" s="12"/>
      <c r="N128" s="30"/>
      <c r="O128" s="28" t="s">
        <v>2</v>
      </c>
      <c r="P128" s="28"/>
      <c r="Q128" s="28"/>
      <c r="R128" s="57">
        <f>R31</f>
        <v>7.2625698324022343</v>
      </c>
      <c r="S128" s="28"/>
      <c r="T128" s="58">
        <f>T31</f>
        <v>10</v>
      </c>
      <c r="U128" s="28"/>
      <c r="V128" s="28"/>
      <c r="W128" s="57">
        <f t="shared" si="29"/>
        <v>1.5625</v>
      </c>
      <c r="X128" s="28"/>
      <c r="Y128" s="58">
        <f t="shared" si="30"/>
        <v>1</v>
      </c>
      <c r="Z128" s="28"/>
      <c r="AA128" s="28"/>
      <c r="AB128" s="57">
        <f>AB31</f>
        <v>0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1:71" ht="13.15" x14ac:dyDescent="0.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2"/>
      <c r="L129" s="2"/>
      <c r="M129" s="12"/>
      <c r="N129" s="30"/>
      <c r="O129" s="28" t="s">
        <v>3</v>
      </c>
      <c r="P129" s="28"/>
      <c r="Q129" s="28"/>
      <c r="R129" s="57">
        <f t="shared" ref="R129:T134" si="31">R32</f>
        <v>7.1770334928229662</v>
      </c>
      <c r="S129" s="28"/>
      <c r="T129" s="58">
        <f t="shared" si="31"/>
        <v>10</v>
      </c>
      <c r="U129" s="28"/>
      <c r="V129" s="28"/>
      <c r="W129" s="57">
        <f t="shared" si="29"/>
        <v>9.375</v>
      </c>
      <c r="X129" s="28"/>
      <c r="Y129" s="58">
        <f t="shared" si="30"/>
        <v>1</v>
      </c>
      <c r="Z129" s="28"/>
      <c r="AA129" s="28"/>
      <c r="AB129" s="57">
        <f t="shared" ref="AB129:AB134" si="32">AB32</f>
        <v>0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1:71" ht="13.15" x14ac:dyDescent="0.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2"/>
      <c r="L130" s="2"/>
      <c r="M130" s="12"/>
      <c r="N130" s="30"/>
      <c r="O130" s="56" t="s">
        <v>4</v>
      </c>
      <c r="P130" s="56"/>
      <c r="Q130" s="56"/>
      <c r="R130" s="57">
        <f t="shared" si="31"/>
        <v>8.695652173913043</v>
      </c>
      <c r="S130" s="28"/>
      <c r="T130" s="58">
        <f t="shared" si="31"/>
        <v>5</v>
      </c>
      <c r="U130" s="28"/>
      <c r="V130" s="28"/>
      <c r="W130" s="57">
        <f t="shared" si="29"/>
        <v>6.25</v>
      </c>
      <c r="X130" s="28"/>
      <c r="Y130" s="58">
        <f t="shared" si="30"/>
        <v>1</v>
      </c>
      <c r="Z130" s="28"/>
      <c r="AA130" s="28"/>
      <c r="AB130" s="57">
        <f t="shared" si="32"/>
        <v>0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1:71" ht="13.15" x14ac:dyDescent="0.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2"/>
      <c r="L131" s="2"/>
      <c r="M131" s="12"/>
      <c r="N131" s="30"/>
      <c r="O131" s="56" t="s">
        <v>5</v>
      </c>
      <c r="P131" s="56"/>
      <c r="Q131" s="56"/>
      <c r="R131" s="57">
        <f t="shared" si="31"/>
        <v>11.483253588516746</v>
      </c>
      <c r="S131" s="28"/>
      <c r="T131" s="58">
        <f t="shared" si="31"/>
        <v>15</v>
      </c>
      <c r="U131" s="28"/>
      <c r="V131" s="28"/>
      <c r="W131" s="57">
        <f t="shared" si="29"/>
        <v>4.6875</v>
      </c>
      <c r="X131" s="28"/>
      <c r="Y131" s="58">
        <f t="shared" si="30"/>
        <v>1</v>
      </c>
      <c r="Z131" s="28"/>
      <c r="AA131" s="28"/>
      <c r="AB131" s="57">
        <f t="shared" si="32"/>
        <v>0.48309178743961351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1:71" ht="13.15" x14ac:dyDescent="0.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2"/>
      <c r="L132" s="2"/>
      <c r="M132" s="12"/>
      <c r="N132" s="30"/>
      <c r="O132" s="28" t="s">
        <v>6</v>
      </c>
      <c r="P132" s="28"/>
      <c r="Q132" s="28"/>
      <c r="R132" s="57">
        <f t="shared" si="31"/>
        <v>6.2200956937799043</v>
      </c>
      <c r="S132" s="28"/>
      <c r="T132" s="58">
        <f t="shared" si="31"/>
        <v>8</v>
      </c>
      <c r="U132" s="28"/>
      <c r="V132" s="28"/>
      <c r="W132" s="57">
        <f t="shared" si="29"/>
        <v>6.25</v>
      </c>
      <c r="X132" s="28"/>
      <c r="Y132" s="58">
        <f t="shared" si="30"/>
        <v>2</v>
      </c>
      <c r="Z132" s="28"/>
      <c r="AA132" s="28"/>
      <c r="AB132" s="57">
        <f t="shared" si="32"/>
        <v>13.043478260869565</v>
      </c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1:71" ht="13.15" x14ac:dyDescent="0.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2"/>
      <c r="L133" s="2"/>
      <c r="M133" s="12"/>
      <c r="N133" s="30"/>
      <c r="O133" s="28" t="s">
        <v>39</v>
      </c>
      <c r="P133" s="28"/>
      <c r="Q133" s="28"/>
      <c r="R133" s="57">
        <f t="shared" si="31"/>
        <v>4.4444444444444446</v>
      </c>
      <c r="S133" s="28"/>
      <c r="T133" s="58">
        <f t="shared" si="31"/>
        <v>2</v>
      </c>
      <c r="U133" s="28"/>
      <c r="V133" s="28"/>
      <c r="W133" s="57">
        <f t="shared" si="29"/>
        <v>9.375</v>
      </c>
      <c r="X133" s="28"/>
      <c r="Y133" s="58">
        <f t="shared" si="30"/>
        <v>1</v>
      </c>
      <c r="Z133" s="28"/>
      <c r="AA133" s="28"/>
      <c r="AB133" s="57">
        <f t="shared" si="32"/>
        <v>48.876404494382022</v>
      </c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1:71" ht="13.15" x14ac:dyDescent="0.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2"/>
      <c r="L134" s="2"/>
      <c r="M134" s="12"/>
      <c r="N134" s="30"/>
      <c r="O134" s="28" t="s">
        <v>132</v>
      </c>
      <c r="P134" s="28"/>
      <c r="Q134" s="28"/>
      <c r="R134" s="57">
        <f t="shared" si="31"/>
        <v>8.6124401913875595</v>
      </c>
      <c r="S134" s="28"/>
      <c r="T134" s="58">
        <f t="shared" si="31"/>
        <v>11</v>
      </c>
      <c r="U134" s="28"/>
      <c r="V134" s="28"/>
      <c r="W134" s="57">
        <f t="shared" si="29"/>
        <v>10.9375</v>
      </c>
      <c r="X134" s="28"/>
      <c r="Y134" s="58">
        <f t="shared" si="30"/>
        <v>1</v>
      </c>
      <c r="Z134" s="28"/>
      <c r="AA134" s="28"/>
      <c r="AB134" s="57">
        <f t="shared" si="32"/>
        <v>3.3816425120772946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1:71" ht="13.15" x14ac:dyDescent="0.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2"/>
      <c r="L135" s="2"/>
      <c r="M135" s="12"/>
      <c r="N135" s="30"/>
      <c r="O135" s="56" t="s">
        <v>126</v>
      </c>
      <c r="P135" s="56"/>
      <c r="Q135" s="56"/>
      <c r="R135" s="57">
        <f>R18</f>
        <v>8.133971291866029</v>
      </c>
      <c r="S135" s="28"/>
      <c r="T135" s="58">
        <f>T18</f>
        <v>7</v>
      </c>
      <c r="U135" s="28"/>
      <c r="V135" s="28"/>
      <c r="W135" s="57">
        <f>W18</f>
        <v>15.625</v>
      </c>
      <c r="X135" s="28"/>
      <c r="Y135" s="58">
        <f>Y18</f>
        <v>1</v>
      </c>
      <c r="Z135" s="28"/>
      <c r="AA135" s="28"/>
      <c r="AB135" s="57">
        <f>AB18</f>
        <v>5.3140096618357484</v>
      </c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1:71" ht="13.15" x14ac:dyDescent="0.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2"/>
      <c r="L136" s="2"/>
      <c r="M136" s="12"/>
      <c r="N136" s="30"/>
      <c r="O136" s="56" t="s">
        <v>41</v>
      </c>
      <c r="P136" s="56"/>
      <c r="Q136" s="56"/>
      <c r="R136" s="57">
        <f>R39</f>
        <v>2.8708133971291865</v>
      </c>
      <c r="S136" s="28"/>
      <c r="T136" s="58">
        <f>T39</f>
        <v>4</v>
      </c>
      <c r="U136" s="28"/>
      <c r="V136" s="28"/>
      <c r="W136" s="57">
        <f>W39</f>
        <v>1.5625</v>
      </c>
      <c r="X136" s="28"/>
      <c r="Y136" s="58">
        <f>Y39</f>
        <v>1</v>
      </c>
      <c r="Z136" s="28"/>
      <c r="AA136" s="28"/>
      <c r="AB136" s="57">
        <f>AB39</f>
        <v>6.2801932367149762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1:71" ht="13.15" x14ac:dyDescent="0.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2"/>
      <c r="L137" s="2"/>
      <c r="M137" s="12"/>
      <c r="N137" s="30"/>
      <c r="O137" s="28" t="s">
        <v>42</v>
      </c>
      <c r="P137" s="28"/>
      <c r="Q137" s="28"/>
      <c r="R137" s="57">
        <f>R40</f>
        <v>11.538461538461538</v>
      </c>
      <c r="S137" s="28"/>
      <c r="T137" s="58">
        <f>T40</f>
        <v>6</v>
      </c>
      <c r="U137" s="28"/>
      <c r="V137" s="28"/>
      <c r="W137" s="57">
        <f>W40</f>
        <v>10.9375</v>
      </c>
      <c r="X137" s="28"/>
      <c r="Y137" s="58">
        <f>Y40</f>
        <v>1</v>
      </c>
      <c r="Z137" s="28"/>
      <c r="AA137" s="28"/>
      <c r="AB137" s="57">
        <f>AB40</f>
        <v>0</v>
      </c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1:71" ht="13.15" x14ac:dyDescent="0.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2"/>
      <c r="L138" s="2"/>
      <c r="M138" s="12"/>
      <c r="N138" s="30"/>
      <c r="O138" s="56" t="s">
        <v>43</v>
      </c>
      <c r="P138" s="56"/>
      <c r="Q138" s="56"/>
      <c r="R138" s="57">
        <f>R42</f>
        <v>3.8277511961722488</v>
      </c>
      <c r="S138" s="28"/>
      <c r="T138" s="58">
        <f>T42</f>
        <v>5</v>
      </c>
      <c r="U138" s="28"/>
      <c r="V138" s="28"/>
      <c r="W138" s="57">
        <f>W42</f>
        <v>1.5625</v>
      </c>
      <c r="X138" s="28"/>
      <c r="Y138" s="58">
        <f>Y42</f>
        <v>0</v>
      </c>
      <c r="Z138" s="28"/>
      <c r="AA138" s="28"/>
      <c r="AB138" s="57">
        <f>AB42</f>
        <v>11.111111111111111</v>
      </c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1:71" ht="13.15" x14ac:dyDescent="0.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2"/>
      <c r="L139" s="2"/>
      <c r="M139" s="12"/>
      <c r="N139" s="30"/>
      <c r="O139" s="56" t="s">
        <v>44</v>
      </c>
      <c r="P139" s="56"/>
      <c r="Q139" s="56"/>
      <c r="R139" s="57">
        <f>R45</f>
        <v>8.133971291866029</v>
      </c>
      <c r="S139" s="28"/>
      <c r="T139" s="58">
        <f>T45</f>
        <v>8</v>
      </c>
      <c r="U139" s="28"/>
      <c r="V139" s="28"/>
      <c r="W139" s="57">
        <f>W45</f>
        <v>14.0625</v>
      </c>
      <c r="X139" s="28"/>
      <c r="Y139" s="58">
        <f>Y45</f>
        <v>2</v>
      </c>
      <c r="Z139" s="28"/>
      <c r="AA139" s="28"/>
      <c r="AB139" s="57">
        <f>AB45</f>
        <v>24.154589371980677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1:71" ht="13.15" x14ac:dyDescent="0.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2"/>
      <c r="L140" s="2"/>
      <c r="M140" s="12"/>
      <c r="N140" s="30"/>
      <c r="O140" s="28" t="s">
        <v>45</v>
      </c>
      <c r="P140" s="28"/>
      <c r="Q140" s="28"/>
      <c r="R140" s="57">
        <f>R46</f>
        <v>5.2631578947368425</v>
      </c>
      <c r="S140" s="28"/>
      <c r="T140" s="58">
        <f>T46</f>
        <v>5</v>
      </c>
      <c r="U140" s="28"/>
      <c r="V140" s="28"/>
      <c r="W140" s="57">
        <f>W46</f>
        <v>7.8125</v>
      </c>
      <c r="X140" s="28"/>
      <c r="Y140" s="58">
        <f>Y46</f>
        <v>1</v>
      </c>
      <c r="Z140" s="28"/>
      <c r="AA140" s="28"/>
      <c r="AB140" s="57">
        <f>AB46</f>
        <v>0.48309178743961351</v>
      </c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1:71" ht="13.15" x14ac:dyDescent="0.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2"/>
      <c r="L141" s="2"/>
      <c r="M141" s="12"/>
      <c r="N141" s="30"/>
      <c r="O141" s="56" t="s">
        <v>46</v>
      </c>
      <c r="P141" s="56"/>
      <c r="Q141" s="56"/>
      <c r="R141" s="57">
        <f>R48</f>
        <v>9.0909090909090917</v>
      </c>
      <c r="S141" s="28"/>
      <c r="T141" s="58">
        <f>T48</f>
        <v>12</v>
      </c>
      <c r="U141" s="28"/>
      <c r="V141" s="28"/>
      <c r="W141" s="57">
        <f>W48</f>
        <v>12.5</v>
      </c>
      <c r="X141" s="28"/>
      <c r="Y141" s="58">
        <f>Y48</f>
        <v>4</v>
      </c>
      <c r="Z141" s="28"/>
      <c r="AA141" s="28"/>
      <c r="AB141" s="57">
        <f>AB48</f>
        <v>0</v>
      </c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1:71" ht="13.15" x14ac:dyDescent="0.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2"/>
      <c r="L142" s="2"/>
      <c r="M142" s="12"/>
      <c r="N142" s="30" t="s">
        <v>96</v>
      </c>
      <c r="O142" s="56" t="s">
        <v>70</v>
      </c>
      <c r="P142" s="56"/>
      <c r="Q142" s="56"/>
      <c r="R142" s="57">
        <f>R70</f>
        <v>9.1549295774647881</v>
      </c>
      <c r="S142" s="28"/>
      <c r="T142" s="58">
        <f>T70</f>
        <v>8</v>
      </c>
      <c r="U142" s="28"/>
      <c r="V142" s="28"/>
      <c r="W142" s="57">
        <f>W70</f>
        <v>0</v>
      </c>
      <c r="X142" s="28"/>
      <c r="Y142" s="58">
        <f>Y70</f>
        <v>1</v>
      </c>
      <c r="Z142" s="28"/>
      <c r="AA142" s="28"/>
      <c r="AB142" s="57">
        <f>AB70</f>
        <v>0</v>
      </c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1:71" ht="13.15" x14ac:dyDescent="0.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2"/>
      <c r="L143" s="2"/>
      <c r="M143" s="12"/>
      <c r="N143" s="30"/>
      <c r="O143" s="56" t="s">
        <v>71</v>
      </c>
      <c r="P143" s="56"/>
      <c r="Q143" s="56"/>
      <c r="R143" s="57">
        <f>R71</f>
        <v>12.918660287081339</v>
      </c>
      <c r="S143" s="28"/>
      <c r="T143" s="58">
        <f>T71</f>
        <v>13</v>
      </c>
      <c r="U143" s="28"/>
      <c r="V143" s="28"/>
      <c r="W143" s="57">
        <f>W71</f>
        <v>15.625</v>
      </c>
      <c r="X143" s="28"/>
      <c r="Y143" s="58">
        <f>Y71</f>
        <v>2</v>
      </c>
      <c r="Z143" s="28"/>
      <c r="AA143" s="28"/>
      <c r="AB143" s="57">
        <f>AB71</f>
        <v>0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1:71" ht="13.15" x14ac:dyDescent="0.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2"/>
      <c r="L144" s="2"/>
      <c r="M144" s="12"/>
      <c r="N144" s="30" t="s">
        <v>96</v>
      </c>
      <c r="O144" s="56" t="s">
        <v>72</v>
      </c>
      <c r="P144" s="56"/>
      <c r="Q144" s="56"/>
      <c r="R144" s="57">
        <f>R73</f>
        <v>5.5555555555555554</v>
      </c>
      <c r="S144" s="28"/>
      <c r="T144" s="58">
        <f>T73</f>
        <v>3</v>
      </c>
      <c r="U144" s="28"/>
      <c r="V144" s="28"/>
      <c r="W144" s="57">
        <f>W73</f>
        <v>0</v>
      </c>
      <c r="X144" s="28"/>
      <c r="Y144" s="58">
        <f>Y73</f>
        <v>2</v>
      </c>
      <c r="Z144" s="28"/>
      <c r="AA144" s="28"/>
      <c r="AB144" s="57">
        <f>AB73</f>
        <v>0</v>
      </c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1:71" ht="13.5" thickBot="1" x14ac:dyDescent="0.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2"/>
      <c r="L145" s="2"/>
      <c r="M145" s="12"/>
      <c r="N145" s="30"/>
      <c r="O145" s="56" t="s">
        <v>73</v>
      </c>
      <c r="P145" s="56"/>
      <c r="Q145" s="56"/>
      <c r="R145" s="57">
        <f>R74</f>
        <v>3.9215686274509802</v>
      </c>
      <c r="S145" s="28"/>
      <c r="T145" s="58">
        <f>T74</f>
        <v>1</v>
      </c>
      <c r="U145" s="28"/>
      <c r="V145" s="28"/>
      <c r="W145" s="57">
        <f>W74</f>
        <v>6.25</v>
      </c>
      <c r="X145" s="28"/>
      <c r="Y145" s="58">
        <f>Y74</f>
        <v>1</v>
      </c>
      <c r="Z145" s="28"/>
      <c r="AA145" s="28"/>
      <c r="AB145" s="57">
        <f>AB74</f>
        <v>0</v>
      </c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1:71" ht="13.9" thickTop="1" thickBot="1" x14ac:dyDescent="0.4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2"/>
      <c r="L146" s="2"/>
      <c r="M146" s="12"/>
      <c r="N146" s="30"/>
      <c r="O146" s="39" t="s">
        <v>164</v>
      </c>
      <c r="P146" s="36"/>
      <c r="Q146" s="36"/>
      <c r="R146" s="38">
        <f>AVERAGE(R127:R145)</f>
        <v>7.1946096665035881</v>
      </c>
      <c r="S146" s="38">
        <f>STDEV(R127:R145)</f>
        <v>3.0021637203885208</v>
      </c>
      <c r="T146" s="38">
        <f>AVERAGE(T127:T145)</f>
        <v>7.1578947368421053</v>
      </c>
      <c r="U146" s="38">
        <f>STDEV(T127:T145)</f>
        <v>3.919511844530541</v>
      </c>
      <c r="V146" s="36"/>
      <c r="W146" s="38">
        <f>AVERAGE(W127:W145)</f>
        <v>7.1546052631578947</v>
      </c>
      <c r="X146" s="36"/>
      <c r="Y146" s="38">
        <f>AVERAGE(Y127:Y145)</f>
        <v>1.3157894736842106</v>
      </c>
      <c r="Z146" s="36"/>
      <c r="AA146" s="39"/>
      <c r="AB146" s="38">
        <f>AVERAGE(AB127:AB145)</f>
        <v>6.869416661667195</v>
      </c>
      <c r="AC146" s="39"/>
      <c r="AD146" s="39"/>
      <c r="AE146" s="39"/>
      <c r="AF146" s="39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1:71" ht="13.5" thickTop="1" x14ac:dyDescent="0.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0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1:71" ht="13.15" x14ac:dyDescent="0.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0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1:71" ht="13.15" x14ac:dyDescent="0.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0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1:71" ht="13.15" x14ac:dyDescent="0.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0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1:71" ht="13.15" x14ac:dyDescent="0.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0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1:71" ht="13.15" x14ac:dyDescent="0.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0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1:71" ht="13.15" x14ac:dyDescent="0.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0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1:71" ht="13.15" x14ac:dyDescent="0.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0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1:71" ht="13.15" x14ac:dyDescent="0.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0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1:71" ht="13.15" x14ac:dyDescent="0.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0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1:71" ht="13.15" x14ac:dyDescent="0.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59"/>
      <c r="N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1:71" ht="13.15" x14ac:dyDescent="0.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59"/>
      <c r="N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1:71" ht="13.15" x14ac:dyDescent="0.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59"/>
      <c r="N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1:71" ht="13.15" x14ac:dyDescent="0.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59"/>
      <c r="N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1:71" ht="13.15" x14ac:dyDescent="0.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59"/>
      <c r="N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1:71" ht="13.15" x14ac:dyDescent="0.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59"/>
      <c r="N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1:71" ht="13.15" x14ac:dyDescent="0.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59"/>
      <c r="N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1:71" ht="13.15" x14ac:dyDescent="0.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59"/>
      <c r="N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1:71" ht="13.15" x14ac:dyDescent="0.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59"/>
      <c r="N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1:71" ht="13.15" x14ac:dyDescent="0.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59"/>
      <c r="N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1:71" ht="13.15" x14ac:dyDescent="0.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59"/>
      <c r="N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1:71" ht="13.15" x14ac:dyDescent="0.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59"/>
      <c r="N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1:71" ht="13.15" x14ac:dyDescent="0.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59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1:71" ht="13.15" x14ac:dyDescent="0.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59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1:71" ht="13.15" x14ac:dyDescent="0.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59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1:71" ht="13.15" x14ac:dyDescent="0.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59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1:71" ht="13.15" x14ac:dyDescent="0.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59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1:71" ht="13.15" x14ac:dyDescent="0.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59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1:71" ht="13.15" x14ac:dyDescent="0.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59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1:71" ht="13.15" x14ac:dyDescent="0.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59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1:71" ht="13.15" x14ac:dyDescent="0.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59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1:71" ht="13.15" x14ac:dyDescent="0.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59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1:71" ht="13.15" x14ac:dyDescent="0.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59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1:71" ht="13.15" x14ac:dyDescent="0.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59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1:71" ht="13.15" x14ac:dyDescent="0.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59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1:71" ht="13.15" x14ac:dyDescent="0.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59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1:71" ht="13.15" x14ac:dyDescent="0.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59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1:71" ht="13.15" x14ac:dyDescent="0.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59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1:71" ht="13.15" x14ac:dyDescent="0.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59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1:71" ht="13.15" x14ac:dyDescent="0.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59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1:71" ht="13.15" x14ac:dyDescent="0.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59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1:71" ht="13.15" x14ac:dyDescent="0.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59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1:71" ht="13.15" x14ac:dyDescent="0.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59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1:71" ht="13.15" x14ac:dyDescent="0.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59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1:71" ht="13.15" x14ac:dyDescent="0.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59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1:71" ht="13.15" x14ac:dyDescent="0.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59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1:71" ht="13.15" x14ac:dyDescent="0.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59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1:71" ht="13.15" x14ac:dyDescent="0.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59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1:71" ht="13.15" x14ac:dyDescent="0.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59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1:71" ht="13.15" x14ac:dyDescent="0.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59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1:71" ht="13.15" x14ac:dyDescent="0.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59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1:71" ht="13.15" x14ac:dyDescent="0.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59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1:71" ht="13.15" x14ac:dyDescent="0.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59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1:71" ht="13.15" x14ac:dyDescent="0.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59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1:71" ht="13.15" x14ac:dyDescent="0.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59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1:71" ht="13.15" x14ac:dyDescent="0.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59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1:71" ht="13.15" x14ac:dyDescent="0.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59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1:71" ht="13.15" x14ac:dyDescent="0.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59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1:71" ht="13.15" x14ac:dyDescent="0.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59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1:71" ht="13.15" x14ac:dyDescent="0.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59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1:71" ht="13.15" x14ac:dyDescent="0.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59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1:71" ht="13.15" x14ac:dyDescent="0.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59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1:71" ht="13.15" x14ac:dyDescent="0.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59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1:71" ht="13.15" x14ac:dyDescent="0.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59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1:71" ht="13.15" x14ac:dyDescent="0.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59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1:71" ht="13.15" x14ac:dyDescent="0.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59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1:71" ht="13.15" x14ac:dyDescent="0.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59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1:71" ht="13.15" x14ac:dyDescent="0.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59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1:71" ht="13.15" x14ac:dyDescent="0.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5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1:71" ht="13.15" x14ac:dyDescent="0.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59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1:71" ht="13.15" x14ac:dyDescent="0.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59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1:71" ht="13.15" x14ac:dyDescent="0.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59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1:71" ht="13.15" x14ac:dyDescent="0.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59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1:71" ht="13.15" x14ac:dyDescent="0.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59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1:71" ht="13.15" x14ac:dyDescent="0.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59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1:71" ht="13.15" x14ac:dyDescent="0.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59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1:71" ht="13.15" x14ac:dyDescent="0.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59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1:71" ht="13.15" x14ac:dyDescent="0.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59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1:71" ht="13.15" x14ac:dyDescent="0.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59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1:71" ht="13.15" x14ac:dyDescent="0.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59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1:71" ht="13.15" x14ac:dyDescent="0.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59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1:71" ht="13.15" x14ac:dyDescent="0.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59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1:71" ht="13.15" x14ac:dyDescent="0.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59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1:71" ht="13.15" x14ac:dyDescent="0.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59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1:71" ht="13.15" x14ac:dyDescent="0.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59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1:71" ht="13.15" x14ac:dyDescent="0.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59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1:71" ht="13.15" x14ac:dyDescent="0.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59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1:71" ht="13.15" x14ac:dyDescent="0.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59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1:71" ht="13.15" x14ac:dyDescent="0.4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59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1:71" ht="13.15" x14ac:dyDescent="0.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59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1:71" ht="13.15" x14ac:dyDescent="0.4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59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1:71" ht="13.15" x14ac:dyDescent="0.4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59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1:71" ht="13.15" x14ac:dyDescent="0.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59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1:71" ht="13.15" x14ac:dyDescent="0.4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59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1:71" ht="13.15" x14ac:dyDescent="0.4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59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1:71" ht="13.15" x14ac:dyDescent="0.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59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1:71" ht="13.15" x14ac:dyDescent="0.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59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1:71" ht="13.15" x14ac:dyDescent="0.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59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1:71" ht="13.15" x14ac:dyDescent="0.4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59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1:71" ht="13.15" x14ac:dyDescent="0.4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59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1:71" ht="13.15" x14ac:dyDescent="0.4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59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1:71" ht="13.15" x14ac:dyDescent="0.4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59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1:71" ht="13.15" x14ac:dyDescent="0.4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59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1:71" ht="13.15" x14ac:dyDescent="0.4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59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1:71" ht="13.15" x14ac:dyDescent="0.4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59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1:71" ht="13.15" x14ac:dyDescent="0.4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59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1:71" ht="13.15" x14ac:dyDescent="0.4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59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1:71" ht="13.15" x14ac:dyDescent="0.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59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1:71" ht="13.15" x14ac:dyDescent="0.4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59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1:71" ht="13.15" x14ac:dyDescent="0.4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59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1:71" ht="13.15" x14ac:dyDescent="0.4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59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1:71" ht="13.15" x14ac:dyDescent="0.4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59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1:71" ht="13.15" x14ac:dyDescent="0.4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59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1:71" ht="13.15" x14ac:dyDescent="0.4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59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1:71" ht="13.15" x14ac:dyDescent="0.4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59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1:71" ht="13.15" x14ac:dyDescent="0.4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59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1:71" ht="13.15" x14ac:dyDescent="0.4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59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1:71" ht="13.15" x14ac:dyDescent="0.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59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1:71" ht="13.15" x14ac:dyDescent="0.4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59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1:71" ht="13.15" x14ac:dyDescent="0.4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59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1:71" ht="13.15" x14ac:dyDescent="0.4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59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1:71" ht="13.15" x14ac:dyDescent="0.4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59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1:71" ht="13.15" x14ac:dyDescent="0.4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59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1:71" ht="13.15" x14ac:dyDescent="0.4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59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1:71" ht="13.15" x14ac:dyDescent="0.4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59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1:71" ht="13.15" x14ac:dyDescent="0.4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59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1:71" ht="13.15" x14ac:dyDescent="0.4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59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1:71" ht="13.15" x14ac:dyDescent="0.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59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1:71" ht="13.15" x14ac:dyDescent="0.4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59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1:71" ht="13.15" x14ac:dyDescent="0.4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59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1:71" ht="13.15" x14ac:dyDescent="0.4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59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1:71" ht="13.15" x14ac:dyDescent="0.4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59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1:71" ht="13.15" x14ac:dyDescent="0.4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59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1:71" ht="13.15" x14ac:dyDescent="0.4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59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1:71" ht="13.15" x14ac:dyDescent="0.4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59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1:71" ht="13.15" x14ac:dyDescent="0.4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59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1:71" ht="13.15" x14ac:dyDescent="0.4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59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1:71" ht="13.15" x14ac:dyDescent="0.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59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1:71" ht="13.15" x14ac:dyDescent="0.4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59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1:71" ht="13.15" x14ac:dyDescent="0.4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59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  <row r="287" spans="1:71" ht="13.15" x14ac:dyDescent="0.4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59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</row>
    <row r="288" spans="1:71" ht="13.15" x14ac:dyDescent="0.4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59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</row>
    <row r="289" spans="1:71" ht="13.15" x14ac:dyDescent="0.4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59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</row>
    <row r="290" spans="1:71" ht="13.15" x14ac:dyDescent="0.4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59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</row>
    <row r="291" spans="1:71" ht="13.15" x14ac:dyDescent="0.4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59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</row>
    <row r="292" spans="1:71" ht="13.15" x14ac:dyDescent="0.4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59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</row>
    <row r="293" spans="1:71" ht="13.15" x14ac:dyDescent="0.4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59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</row>
    <row r="294" spans="1:71" ht="13.15" x14ac:dyDescent="0.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59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</row>
    <row r="295" spans="1:71" ht="13.15" x14ac:dyDescent="0.4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59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</row>
    <row r="296" spans="1:71" ht="13.15" x14ac:dyDescent="0.4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59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</row>
    <row r="297" spans="1:71" ht="13.15" x14ac:dyDescent="0.4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59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</row>
    <row r="298" spans="1:71" ht="13.15" x14ac:dyDescent="0.4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59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</row>
    <row r="299" spans="1:71" ht="13.15" x14ac:dyDescent="0.4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59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</row>
    <row r="300" spans="1:71" ht="13.15" x14ac:dyDescent="0.4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59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</row>
    <row r="301" spans="1:71" ht="13.15" x14ac:dyDescent="0.4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59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</row>
    <row r="302" spans="1:71" ht="13.15" x14ac:dyDescent="0.4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59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</row>
    <row r="303" spans="1:71" ht="13.15" x14ac:dyDescent="0.4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59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</row>
    <row r="304" spans="1:71" ht="13.15" x14ac:dyDescent="0.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59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</row>
    <row r="305" spans="1:71" ht="13.15" x14ac:dyDescent="0.4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59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</row>
    <row r="306" spans="1:71" ht="13.15" x14ac:dyDescent="0.4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59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</row>
    <row r="307" spans="1:71" ht="13.15" x14ac:dyDescent="0.4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59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</row>
    <row r="308" spans="1:71" ht="13.15" x14ac:dyDescent="0.4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59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</row>
    <row r="309" spans="1:71" ht="13.15" x14ac:dyDescent="0.4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59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</row>
    <row r="310" spans="1:71" ht="13.15" x14ac:dyDescent="0.4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59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</row>
    <row r="311" spans="1:71" ht="13.15" x14ac:dyDescent="0.4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59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</row>
    <row r="312" spans="1:71" ht="13.15" x14ac:dyDescent="0.4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59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</row>
    <row r="313" spans="1:71" ht="13.15" x14ac:dyDescent="0.4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59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</row>
    <row r="314" spans="1:71" ht="13.15" x14ac:dyDescent="0.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59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</row>
    <row r="315" spans="1:71" ht="13.15" x14ac:dyDescent="0.4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59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</row>
    <row r="316" spans="1:71" ht="13.15" x14ac:dyDescent="0.4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59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</row>
    <row r="317" spans="1:71" ht="13.15" x14ac:dyDescent="0.4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59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</row>
    <row r="318" spans="1:71" ht="13.15" x14ac:dyDescent="0.4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59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</row>
    <row r="319" spans="1:71" ht="13.15" x14ac:dyDescent="0.4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59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</row>
    <row r="320" spans="1:71" ht="13.15" x14ac:dyDescent="0.4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59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</row>
    <row r="321" spans="1:71" ht="13.15" x14ac:dyDescent="0.4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59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</row>
    <row r="322" spans="1:71" ht="13.15" x14ac:dyDescent="0.4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59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</row>
    <row r="323" spans="1:71" ht="13.15" x14ac:dyDescent="0.4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59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</row>
    <row r="324" spans="1:71" ht="13.15" x14ac:dyDescent="0.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59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</row>
    <row r="325" spans="1:71" ht="13.15" x14ac:dyDescent="0.4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59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</row>
    <row r="326" spans="1:71" ht="13.15" x14ac:dyDescent="0.4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59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</row>
    <row r="327" spans="1:71" ht="13.15" x14ac:dyDescent="0.4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59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</row>
    <row r="328" spans="1:71" ht="13.15" x14ac:dyDescent="0.4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59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</row>
    <row r="329" spans="1:71" ht="13.15" x14ac:dyDescent="0.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59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</row>
    <row r="330" spans="1:71" ht="13.15" x14ac:dyDescent="0.4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59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</row>
    <row r="331" spans="1:71" ht="13.15" x14ac:dyDescent="0.4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59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</row>
    <row r="332" spans="1:71" ht="13.15" x14ac:dyDescent="0.4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59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</row>
    <row r="333" spans="1:71" ht="13.15" x14ac:dyDescent="0.4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59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</row>
    <row r="334" spans="1:71" ht="13.15" x14ac:dyDescent="0.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59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</row>
    <row r="335" spans="1:71" ht="13.15" x14ac:dyDescent="0.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59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</row>
    <row r="336" spans="1:71" ht="13.15" x14ac:dyDescent="0.4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59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</row>
    <row r="337" spans="1:71" ht="13.15" x14ac:dyDescent="0.4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59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</row>
    <row r="338" spans="1:71" ht="13.15" x14ac:dyDescent="0.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</row>
    <row r="339" spans="1:71" ht="13.15" x14ac:dyDescent="0.4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</row>
    <row r="340" spans="1:71" ht="13.15" x14ac:dyDescent="0.4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</row>
    <row r="341" spans="1:71" ht="13.15" x14ac:dyDescent="0.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</row>
    <row r="342" spans="1:71" ht="13.15" x14ac:dyDescent="0.4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</row>
    <row r="343" spans="1:71" ht="13.15" x14ac:dyDescent="0.4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</row>
    <row r="344" spans="1:71" ht="13.15" x14ac:dyDescent="0.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</row>
    <row r="345" spans="1:71" ht="13.15" x14ac:dyDescent="0.4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</row>
    <row r="346" spans="1:71" ht="13.15" x14ac:dyDescent="0.4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</row>
    <row r="347" spans="1:71" ht="13.15" x14ac:dyDescent="0.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</row>
    <row r="348" spans="1:71" ht="13.15" x14ac:dyDescent="0.4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</row>
    <row r="349" spans="1:71" ht="13.15" x14ac:dyDescent="0.4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</row>
    <row r="350" spans="1:71" ht="13.15" x14ac:dyDescent="0.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</row>
    <row r="351" spans="1:71" ht="13.15" x14ac:dyDescent="0.4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</row>
    <row r="352" spans="1:71" ht="13.15" x14ac:dyDescent="0.4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</row>
    <row r="353" spans="1:71" ht="13.15" x14ac:dyDescent="0.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</row>
    <row r="354" spans="1:71" ht="13.15" x14ac:dyDescent="0.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</row>
    <row r="355" spans="1:71" ht="13.15" x14ac:dyDescent="0.4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</row>
    <row r="356" spans="1:71" ht="13.15" x14ac:dyDescent="0.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</row>
    <row r="357" spans="1:71" ht="13.15" x14ac:dyDescent="0.4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</row>
    <row r="358" spans="1:71" ht="13.15" x14ac:dyDescent="0.4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</row>
    <row r="359" spans="1:71" ht="13.15" x14ac:dyDescent="0.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</row>
    <row r="360" spans="1:71" ht="13.15" x14ac:dyDescent="0.4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</row>
    <row r="361" spans="1:71" ht="13.15" x14ac:dyDescent="0.4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</row>
    <row r="362" spans="1:71" ht="13.15" x14ac:dyDescent="0.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</row>
    <row r="363" spans="1:71" ht="13.15" x14ac:dyDescent="0.4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</row>
    <row r="364" spans="1:71" ht="13.15" x14ac:dyDescent="0.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</row>
    <row r="365" spans="1:71" ht="13.15" x14ac:dyDescent="0.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</row>
    <row r="366" spans="1:71" ht="13.15" x14ac:dyDescent="0.4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</row>
    <row r="367" spans="1:71" ht="13.15" x14ac:dyDescent="0.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</row>
    <row r="368" spans="1:71" ht="13.15" x14ac:dyDescent="0.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</row>
    <row r="369" spans="1:71" ht="13.15" x14ac:dyDescent="0.4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</row>
    <row r="370" spans="1:71" ht="13.15" x14ac:dyDescent="0.4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</row>
    <row r="371" spans="1:71" ht="13.15" x14ac:dyDescent="0.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</row>
    <row r="372" spans="1:71" ht="13.15" x14ac:dyDescent="0.4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</row>
    <row r="373" spans="1:71" ht="13.15" x14ac:dyDescent="0.4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</row>
    <row r="374" spans="1:71" ht="13.15" x14ac:dyDescent="0.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</row>
    <row r="375" spans="1:71" ht="13.15" x14ac:dyDescent="0.4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</row>
    <row r="376" spans="1:71" ht="13.15" x14ac:dyDescent="0.4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</row>
    <row r="377" spans="1:71" ht="13.15" x14ac:dyDescent="0.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</row>
    <row r="378" spans="1:71" ht="13.15" x14ac:dyDescent="0.4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</row>
    <row r="379" spans="1:71" ht="13.15" x14ac:dyDescent="0.4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</row>
    <row r="380" spans="1:71" ht="13.15" x14ac:dyDescent="0.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</row>
    <row r="381" spans="1:71" ht="13.15" x14ac:dyDescent="0.4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</row>
    <row r="382" spans="1:71" ht="13.15" x14ac:dyDescent="0.4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</row>
    <row r="383" spans="1:71" ht="13.15" x14ac:dyDescent="0.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</row>
    <row r="384" spans="1:71" ht="13.15" x14ac:dyDescent="0.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</row>
    <row r="385" spans="1:71" ht="13.15" x14ac:dyDescent="0.4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</row>
    <row r="386" spans="1:71" ht="13.15" x14ac:dyDescent="0.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</row>
    <row r="387" spans="1:71" ht="13.15" x14ac:dyDescent="0.4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</row>
    <row r="388" spans="1:71" ht="13.15" x14ac:dyDescent="0.4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</row>
    <row r="389" spans="1:71" ht="13.15" x14ac:dyDescent="0.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</row>
    <row r="390" spans="1:71" ht="13.15" x14ac:dyDescent="0.4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</row>
    <row r="391" spans="1:71" ht="13.15" x14ac:dyDescent="0.4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</row>
    <row r="392" spans="1:71" ht="13.15" x14ac:dyDescent="0.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</row>
    <row r="393" spans="1:71" ht="13.15" x14ac:dyDescent="0.4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</row>
    <row r="394" spans="1:71" ht="13.15" x14ac:dyDescent="0.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</row>
    <row r="395" spans="1:71" ht="13.15" x14ac:dyDescent="0.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</row>
    <row r="396" spans="1:71" ht="13.15" x14ac:dyDescent="0.4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</row>
    <row r="397" spans="1:71" ht="13.15" x14ac:dyDescent="0.4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</row>
    <row r="398" spans="1:71" ht="13.15" x14ac:dyDescent="0.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</row>
    <row r="399" spans="1:71" ht="13.15" x14ac:dyDescent="0.4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</row>
    <row r="400" spans="1:71" ht="13.15" x14ac:dyDescent="0.4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</row>
    <row r="401" spans="1:71" ht="13.15" x14ac:dyDescent="0.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</row>
    <row r="402" spans="1:71" ht="13.15" x14ac:dyDescent="0.4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</row>
    <row r="403" spans="1:71" ht="13.15" x14ac:dyDescent="0.4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</row>
    <row r="404" spans="1:71" ht="13.15" x14ac:dyDescent="0.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</row>
    <row r="405" spans="1:71" ht="13.15" x14ac:dyDescent="0.4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</row>
    <row r="406" spans="1:71" ht="13.15" x14ac:dyDescent="0.4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</row>
    <row r="407" spans="1:71" ht="13.15" x14ac:dyDescent="0.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</row>
    <row r="408" spans="1:71" ht="13.15" x14ac:dyDescent="0.4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</row>
    <row r="409" spans="1:71" ht="13.15" x14ac:dyDescent="0.4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</row>
    <row r="410" spans="1:71" ht="13.15" x14ac:dyDescent="0.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</row>
    <row r="411" spans="1:71" ht="13.15" x14ac:dyDescent="0.4"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</row>
    <row r="412" spans="1:71" ht="13.15" x14ac:dyDescent="0.4"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</row>
    <row r="413" spans="1:71" ht="13.15" x14ac:dyDescent="0.4"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</row>
    <row r="414" spans="1:71" ht="13.15" x14ac:dyDescent="0.4"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</row>
    <row r="415" spans="1:71" ht="13.15" x14ac:dyDescent="0.4"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</row>
    <row r="416" spans="1:71" ht="13.15" x14ac:dyDescent="0.4"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</row>
    <row r="417" spans="14:71" ht="13.15" x14ac:dyDescent="0.4"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</row>
    <row r="418" spans="14:71" ht="13.15" x14ac:dyDescent="0.4"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</row>
    <row r="419" spans="14:71" ht="13.15" x14ac:dyDescent="0.4"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</row>
    <row r="420" spans="14:71" ht="13.15" x14ac:dyDescent="0.4"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</row>
    <row r="421" spans="14:71" ht="13.15" x14ac:dyDescent="0.4"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</row>
    <row r="422" spans="14:71" ht="13.15" x14ac:dyDescent="0.4"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</row>
    <row r="423" spans="14:71" ht="13.15" x14ac:dyDescent="0.4"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</row>
    <row r="424" spans="14:71" ht="13.15" x14ac:dyDescent="0.4"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</row>
    <row r="425" spans="14:71" ht="13.15" x14ac:dyDescent="0.4"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</row>
    <row r="426" spans="14:71" ht="13.15" x14ac:dyDescent="0.4"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</row>
    <row r="427" spans="14:71" ht="13.15" x14ac:dyDescent="0.4"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</row>
    <row r="428" spans="14:71" ht="13.15" x14ac:dyDescent="0.4"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</row>
    <row r="429" spans="14:71" ht="13.15" x14ac:dyDescent="0.4"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</row>
    <row r="430" spans="14:71" ht="13.15" x14ac:dyDescent="0.4"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</row>
    <row r="431" spans="14:71" ht="13.15" x14ac:dyDescent="0.4"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</row>
    <row r="432" spans="14:71" ht="13.15" x14ac:dyDescent="0.4"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</row>
    <row r="433" spans="14:71" ht="13.15" x14ac:dyDescent="0.4"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</row>
    <row r="434" spans="14:71" ht="13.15" x14ac:dyDescent="0.4"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</row>
    <row r="435" spans="14:71" ht="13.15" x14ac:dyDescent="0.4"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</row>
    <row r="436" spans="14:71" ht="13.15" x14ac:dyDescent="0.4"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</row>
    <row r="437" spans="14:71" ht="13.15" x14ac:dyDescent="0.4"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</row>
    <row r="438" spans="14:71" ht="13.15" x14ac:dyDescent="0.4"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</row>
    <row r="439" spans="14:71" ht="13.15" x14ac:dyDescent="0.4"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</row>
    <row r="440" spans="14:71" ht="13.15" x14ac:dyDescent="0.4"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</row>
    <row r="441" spans="14:71" ht="13.15" x14ac:dyDescent="0.4"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</row>
    <row r="442" spans="14:71" ht="13.15" x14ac:dyDescent="0.4"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</row>
    <row r="443" spans="14:71" ht="13.15" x14ac:dyDescent="0.4"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</row>
    <row r="444" spans="14:71" ht="13.15" x14ac:dyDescent="0.4"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</row>
    <row r="445" spans="14:71" ht="13.15" x14ac:dyDescent="0.4"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</row>
    <row r="446" spans="14:71" ht="13.15" x14ac:dyDescent="0.4"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</row>
    <row r="447" spans="14:71" ht="13.15" x14ac:dyDescent="0.4"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</row>
    <row r="448" spans="14:71" ht="13.15" x14ac:dyDescent="0.4"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</row>
    <row r="449" spans="14:71" ht="13.15" x14ac:dyDescent="0.4"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</row>
    <row r="450" spans="14:71" ht="13.15" x14ac:dyDescent="0.4"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</row>
    <row r="451" spans="14:71" ht="13.15" x14ac:dyDescent="0.4"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</row>
    <row r="452" spans="14:71" ht="13.15" x14ac:dyDescent="0.4"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</row>
    <row r="453" spans="14:71" ht="13.15" x14ac:dyDescent="0.4"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</row>
    <row r="454" spans="14:71" ht="13.15" x14ac:dyDescent="0.4"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</row>
    <row r="455" spans="14:71" ht="13.15" x14ac:dyDescent="0.4"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</row>
    <row r="456" spans="14:71" ht="13.15" x14ac:dyDescent="0.4"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</row>
    <row r="457" spans="14:71" ht="13.15" x14ac:dyDescent="0.4"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</row>
    <row r="458" spans="14:71" ht="13.15" x14ac:dyDescent="0.4"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</row>
    <row r="459" spans="14:71" ht="13.15" x14ac:dyDescent="0.4"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</row>
    <row r="460" spans="14:71" ht="13.15" x14ac:dyDescent="0.4"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</row>
    <row r="461" spans="14:71" ht="13.15" x14ac:dyDescent="0.4"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</row>
    <row r="462" spans="14:71" ht="13.15" x14ac:dyDescent="0.4"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</row>
    <row r="463" spans="14:71" ht="13.15" x14ac:dyDescent="0.4"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</row>
    <row r="464" spans="14:71" ht="13.15" x14ac:dyDescent="0.4"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</row>
    <row r="465" spans="14:71" ht="13.15" x14ac:dyDescent="0.4"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</row>
    <row r="466" spans="14:71" ht="13.15" x14ac:dyDescent="0.4"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</row>
    <row r="467" spans="14:71" ht="13.15" x14ac:dyDescent="0.4"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</row>
    <row r="468" spans="14:71" ht="13.15" x14ac:dyDescent="0.4"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</row>
    <row r="469" spans="14:71" ht="13.15" x14ac:dyDescent="0.4"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</row>
    <row r="470" spans="14:71" ht="13.15" x14ac:dyDescent="0.4"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</row>
    <row r="471" spans="14:71" ht="13.15" x14ac:dyDescent="0.4"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</row>
    <row r="472" spans="14:71" ht="13.15" x14ac:dyDescent="0.4"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</row>
    <row r="473" spans="14:71" ht="13.15" x14ac:dyDescent="0.4"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</row>
    <row r="474" spans="14:71" ht="13.15" x14ac:dyDescent="0.4"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</row>
    <row r="475" spans="14:71" ht="13.15" x14ac:dyDescent="0.4"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</row>
    <row r="476" spans="14:71" ht="13.15" x14ac:dyDescent="0.4"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</row>
    <row r="477" spans="14:71" ht="13.15" x14ac:dyDescent="0.4"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</row>
    <row r="478" spans="14:71" ht="13.15" x14ac:dyDescent="0.4"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</row>
    <row r="479" spans="14:71" ht="13.15" x14ac:dyDescent="0.4"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</row>
    <row r="480" spans="14:71" ht="13.15" x14ac:dyDescent="0.4"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</row>
    <row r="481" spans="14:71" ht="13.15" x14ac:dyDescent="0.4"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</row>
    <row r="482" spans="14:71" ht="13.15" x14ac:dyDescent="0.4"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</row>
    <row r="483" spans="14:71" ht="13.15" x14ac:dyDescent="0.4"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</row>
    <row r="484" spans="14:71" ht="13.15" x14ac:dyDescent="0.4"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</row>
    <row r="485" spans="14:71" ht="13.15" x14ac:dyDescent="0.4"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</row>
    <row r="486" spans="14:71" ht="13.15" x14ac:dyDescent="0.4"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</row>
    <row r="487" spans="14:71" ht="13.15" x14ac:dyDescent="0.4"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</row>
    <row r="488" spans="14:71" ht="13.15" x14ac:dyDescent="0.4"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</row>
    <row r="489" spans="14:71" ht="13.15" x14ac:dyDescent="0.4"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</row>
    <row r="490" spans="14:71" ht="13.15" x14ac:dyDescent="0.4"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</row>
    <row r="491" spans="14:71" ht="13.15" x14ac:dyDescent="0.4"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</row>
    <row r="492" spans="14:71" ht="13.15" x14ac:dyDescent="0.4"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</row>
    <row r="493" spans="14:71" ht="13.15" x14ac:dyDescent="0.4"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</row>
    <row r="494" spans="14:71" ht="13.15" x14ac:dyDescent="0.4"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</row>
    <row r="495" spans="14:71" ht="13.15" x14ac:dyDescent="0.4"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</row>
    <row r="496" spans="14:71" ht="13.15" x14ac:dyDescent="0.4"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</row>
    <row r="497" spans="14:71" ht="13.15" x14ac:dyDescent="0.4"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</row>
    <row r="498" spans="14:71" ht="13.15" x14ac:dyDescent="0.4"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</row>
    <row r="499" spans="14:71" ht="13.15" x14ac:dyDescent="0.4"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</row>
    <row r="500" spans="14:71" ht="13.15" x14ac:dyDescent="0.4"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</row>
    <row r="501" spans="14:71" ht="13.15" x14ac:dyDescent="0.4"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</row>
    <row r="502" spans="14:71" ht="13.15" x14ac:dyDescent="0.4"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</row>
    <row r="503" spans="14:71" ht="13.15" x14ac:dyDescent="0.4"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</row>
    <row r="504" spans="14:71" ht="13.15" x14ac:dyDescent="0.4"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</row>
    <row r="505" spans="14:71" ht="13.15" x14ac:dyDescent="0.4"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</row>
    <row r="506" spans="14:71" ht="13.15" x14ac:dyDescent="0.4"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</row>
    <row r="507" spans="14:71" ht="13.15" x14ac:dyDescent="0.4"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</row>
    <row r="508" spans="14:71" ht="13.15" x14ac:dyDescent="0.4"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</row>
    <row r="509" spans="14:71" ht="13.15" x14ac:dyDescent="0.4"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</row>
    <row r="510" spans="14:71" ht="13.15" x14ac:dyDescent="0.4"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</row>
    <row r="511" spans="14:71" ht="13.15" x14ac:dyDescent="0.4"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</row>
    <row r="512" spans="14:71" ht="13.15" x14ac:dyDescent="0.4"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</row>
    <row r="513" spans="14:71" ht="13.15" x14ac:dyDescent="0.4"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</row>
    <row r="514" spans="14:71" ht="13.15" x14ac:dyDescent="0.4"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</row>
    <row r="515" spans="14:71" ht="13.15" x14ac:dyDescent="0.4"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</row>
    <row r="516" spans="14:71" ht="13.15" x14ac:dyDescent="0.4"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</row>
    <row r="517" spans="14:71" ht="13.15" x14ac:dyDescent="0.4"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</row>
    <row r="518" spans="14:71" ht="13.15" x14ac:dyDescent="0.4"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</row>
    <row r="519" spans="14:71" ht="13.15" x14ac:dyDescent="0.4"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</row>
    <row r="520" spans="14:71" ht="13.15" x14ac:dyDescent="0.4"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</row>
    <row r="521" spans="14:71" ht="13.15" x14ac:dyDescent="0.4"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</row>
    <row r="522" spans="14:71" ht="13.15" x14ac:dyDescent="0.4"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</row>
    <row r="523" spans="14:71" ht="13.15" x14ac:dyDescent="0.4"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</row>
    <row r="524" spans="14:71" ht="13.15" x14ac:dyDescent="0.4"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</row>
    <row r="525" spans="14:71" ht="13.15" x14ac:dyDescent="0.4"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</row>
    <row r="526" spans="14:71" ht="13.15" x14ac:dyDescent="0.4"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</row>
    <row r="527" spans="14:71" ht="13.15" x14ac:dyDescent="0.4"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</row>
    <row r="528" spans="14:71" ht="13.15" x14ac:dyDescent="0.4"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</row>
    <row r="529" spans="14:71" ht="13.15" x14ac:dyDescent="0.4"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</row>
    <row r="530" spans="14:71" ht="13.15" x14ac:dyDescent="0.4"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</row>
    <row r="531" spans="14:71" ht="13.15" x14ac:dyDescent="0.4"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</row>
    <row r="532" spans="14:71" ht="13.15" x14ac:dyDescent="0.4"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</row>
    <row r="533" spans="14:71" ht="13.15" x14ac:dyDescent="0.4"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</row>
    <row r="534" spans="14:71" ht="13.15" x14ac:dyDescent="0.4"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</row>
    <row r="535" spans="14:71" ht="13.15" x14ac:dyDescent="0.4"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</row>
    <row r="536" spans="14:71" ht="13.15" x14ac:dyDescent="0.4"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</row>
    <row r="537" spans="14:71" ht="13.15" x14ac:dyDescent="0.4"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</row>
    <row r="538" spans="14:71" ht="13.15" x14ac:dyDescent="0.4"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</row>
    <row r="539" spans="14:71" ht="13.15" x14ac:dyDescent="0.4"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</row>
    <row r="540" spans="14:71" ht="13.15" x14ac:dyDescent="0.4"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</row>
    <row r="541" spans="14:71" ht="13.15" x14ac:dyDescent="0.4"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</row>
    <row r="542" spans="14:71" ht="13.15" x14ac:dyDescent="0.4"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</row>
    <row r="543" spans="14:71" ht="13.15" x14ac:dyDescent="0.4"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</row>
    <row r="544" spans="14:71" ht="13.15" x14ac:dyDescent="0.4"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</row>
    <row r="545" spans="14:71" ht="13.15" x14ac:dyDescent="0.4"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</row>
    <row r="546" spans="14:71" ht="13.15" x14ac:dyDescent="0.4"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</row>
    <row r="547" spans="14:71" ht="13.15" x14ac:dyDescent="0.4"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</row>
    <row r="548" spans="14:71" ht="13.15" x14ac:dyDescent="0.4"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</row>
    <row r="549" spans="14:71" ht="13.15" x14ac:dyDescent="0.4"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</row>
    <row r="550" spans="14:71" ht="13.15" x14ac:dyDescent="0.4"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</row>
    <row r="551" spans="14:71" ht="13.15" x14ac:dyDescent="0.4"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</row>
    <row r="552" spans="14:71" ht="13.15" x14ac:dyDescent="0.4"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</row>
    <row r="553" spans="14:71" ht="13.15" x14ac:dyDescent="0.4"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</row>
    <row r="554" spans="14:71" ht="13.15" x14ac:dyDescent="0.4"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</row>
    <row r="555" spans="14:71" ht="13.15" x14ac:dyDescent="0.4"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</row>
    <row r="556" spans="14:71" ht="13.15" x14ac:dyDescent="0.4"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</row>
    <row r="557" spans="14:71" ht="13.15" x14ac:dyDescent="0.4"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</row>
    <row r="558" spans="14:71" ht="13.15" x14ac:dyDescent="0.4"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</row>
    <row r="559" spans="14:71" ht="13.15" x14ac:dyDescent="0.4"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</row>
    <row r="560" spans="14:71" ht="13.15" x14ac:dyDescent="0.4"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</row>
    <row r="561" spans="14:71" ht="13.15" x14ac:dyDescent="0.4"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</row>
    <row r="562" spans="14:71" ht="13.15" x14ac:dyDescent="0.4"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</row>
    <row r="563" spans="14:71" ht="13.15" x14ac:dyDescent="0.4"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</row>
    <row r="564" spans="14:71" ht="13.15" x14ac:dyDescent="0.4"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</row>
    <row r="565" spans="14:71" ht="13.15" x14ac:dyDescent="0.4"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</row>
    <row r="566" spans="14:71" ht="13.15" x14ac:dyDescent="0.4"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</row>
    <row r="567" spans="14:71" ht="13.15" x14ac:dyDescent="0.4"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</row>
    <row r="568" spans="14:71" ht="13.15" x14ac:dyDescent="0.4"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</row>
    <row r="569" spans="14:71" ht="13.15" x14ac:dyDescent="0.4"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</row>
    <row r="570" spans="14:71" ht="13.15" x14ac:dyDescent="0.4"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</row>
    <row r="571" spans="14:71" ht="13.15" x14ac:dyDescent="0.4"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</row>
    <row r="572" spans="14:71" ht="13.15" x14ac:dyDescent="0.4"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</row>
    <row r="573" spans="14:71" ht="13.15" x14ac:dyDescent="0.4"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</row>
    <row r="574" spans="14:71" ht="13.15" x14ac:dyDescent="0.4"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</row>
    <row r="575" spans="14:71" ht="13.15" x14ac:dyDescent="0.4"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</row>
    <row r="576" spans="14:71" ht="13.15" x14ac:dyDescent="0.4"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</row>
    <row r="577" spans="14:71" ht="13.15" x14ac:dyDescent="0.4"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</row>
    <row r="578" spans="14:71" ht="13.15" x14ac:dyDescent="0.4"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</row>
    <row r="579" spans="14:71" ht="13.15" x14ac:dyDescent="0.4"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</row>
    <row r="580" spans="14:71" ht="13.15" x14ac:dyDescent="0.4"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</row>
    <row r="581" spans="14:71" ht="13.15" x14ac:dyDescent="0.4"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</row>
    <row r="582" spans="14:71" ht="13.15" x14ac:dyDescent="0.4"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</row>
    <row r="583" spans="14:71" ht="13.15" x14ac:dyDescent="0.4"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</row>
    <row r="584" spans="14:71" ht="13.15" x14ac:dyDescent="0.4"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</row>
    <row r="585" spans="14:71" ht="13.15" x14ac:dyDescent="0.4"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</row>
    <row r="586" spans="14:71" ht="13.15" x14ac:dyDescent="0.4"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</row>
    <row r="587" spans="14:71" ht="13.15" x14ac:dyDescent="0.4"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</row>
    <row r="588" spans="14:71" ht="13.15" x14ac:dyDescent="0.4"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</row>
    <row r="589" spans="14:71" ht="13.15" x14ac:dyDescent="0.4"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</row>
    <row r="590" spans="14:71" ht="13.15" x14ac:dyDescent="0.4"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</row>
    <row r="591" spans="14:71" ht="13.15" x14ac:dyDescent="0.4"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</row>
    <row r="592" spans="14:71" ht="13.15" x14ac:dyDescent="0.4"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</row>
    <row r="593" spans="14:71" ht="13.15" x14ac:dyDescent="0.4"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</row>
    <row r="594" spans="14:71" ht="13.15" x14ac:dyDescent="0.4"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</row>
    <row r="595" spans="14:71" ht="13.15" x14ac:dyDescent="0.4"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</row>
    <row r="596" spans="14:71" ht="13.15" x14ac:dyDescent="0.4"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</row>
    <row r="597" spans="14:71" ht="13.15" x14ac:dyDescent="0.4"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</row>
    <row r="598" spans="14:71" ht="13.15" x14ac:dyDescent="0.4"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</row>
    <row r="599" spans="14:71" ht="13.15" x14ac:dyDescent="0.4"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</row>
    <row r="600" spans="14:71" ht="13.15" x14ac:dyDescent="0.4"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</row>
    <row r="601" spans="14:71" ht="13.15" x14ac:dyDescent="0.4"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</row>
    <row r="602" spans="14:71" ht="13.15" x14ac:dyDescent="0.4"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</row>
    <row r="603" spans="14:71" ht="13.15" x14ac:dyDescent="0.4"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</row>
    <row r="604" spans="14:71" ht="13.15" x14ac:dyDescent="0.4"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</row>
    <row r="605" spans="14:71" ht="13.15" x14ac:dyDescent="0.4"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</row>
    <row r="606" spans="14:71" ht="13.15" x14ac:dyDescent="0.4"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</row>
    <row r="607" spans="14:71" ht="13.15" x14ac:dyDescent="0.4"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</row>
    <row r="608" spans="14:71" ht="13.15" x14ac:dyDescent="0.4"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</row>
    <row r="609" spans="14:71" ht="13.15" x14ac:dyDescent="0.4"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</row>
    <row r="610" spans="14:71" ht="13.15" x14ac:dyDescent="0.4"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</row>
    <row r="611" spans="14:71" ht="13.15" x14ac:dyDescent="0.4"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</row>
    <row r="612" spans="14:71" ht="13.15" x14ac:dyDescent="0.4"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</row>
    <row r="613" spans="14:71" ht="13.15" x14ac:dyDescent="0.4"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</row>
    <row r="614" spans="14:71" ht="13.15" x14ac:dyDescent="0.4"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</row>
    <row r="615" spans="14:71" ht="13.15" x14ac:dyDescent="0.4"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</row>
    <row r="616" spans="14:71" ht="13.15" x14ac:dyDescent="0.4"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</row>
    <row r="617" spans="14:71" ht="13.15" x14ac:dyDescent="0.4"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</row>
    <row r="618" spans="14:71" ht="13.15" x14ac:dyDescent="0.4"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</row>
    <row r="619" spans="14:71" ht="13.15" x14ac:dyDescent="0.4"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</row>
    <row r="620" spans="14:71" ht="13.15" x14ac:dyDescent="0.4"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</row>
    <row r="621" spans="14:71" ht="13.15" x14ac:dyDescent="0.4"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</row>
    <row r="622" spans="14:71" ht="13.15" x14ac:dyDescent="0.4"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</row>
    <row r="623" spans="14:71" ht="13.15" x14ac:dyDescent="0.4"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</row>
    <row r="624" spans="14:71" ht="13.15" x14ac:dyDescent="0.4"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</row>
    <row r="625" spans="14:71" ht="13.15" x14ac:dyDescent="0.4"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</row>
    <row r="626" spans="14:71" ht="13.15" x14ac:dyDescent="0.4"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</row>
    <row r="627" spans="14:71" ht="13.15" x14ac:dyDescent="0.4"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</row>
    <row r="628" spans="14:71" ht="13.15" x14ac:dyDescent="0.4"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</row>
    <row r="629" spans="14:71" ht="13.15" x14ac:dyDescent="0.4"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</row>
    <row r="630" spans="14:71" ht="13.15" x14ac:dyDescent="0.4"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</row>
    <row r="631" spans="14:71" ht="13.15" x14ac:dyDescent="0.4"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</row>
    <row r="632" spans="14:71" ht="13.15" x14ac:dyDescent="0.4"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</row>
    <row r="633" spans="14:71" ht="13.15" x14ac:dyDescent="0.4"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</row>
    <row r="634" spans="14:71" ht="13.15" x14ac:dyDescent="0.4"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</row>
    <row r="635" spans="14:71" ht="13.15" x14ac:dyDescent="0.4"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</row>
    <row r="636" spans="14:71" ht="13.15" x14ac:dyDescent="0.4"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</row>
    <row r="637" spans="14:71" ht="13.15" x14ac:dyDescent="0.4"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</row>
    <row r="638" spans="14:71" ht="13.15" x14ac:dyDescent="0.4"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</row>
    <row r="639" spans="14:71" ht="13.15" x14ac:dyDescent="0.4"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</row>
    <row r="640" spans="14:71" ht="13.15" x14ac:dyDescent="0.4"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</row>
    <row r="641" spans="14:71" ht="13.15" x14ac:dyDescent="0.4"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</row>
    <row r="642" spans="14:71" ht="13.15" x14ac:dyDescent="0.4"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</row>
    <row r="643" spans="14:71" ht="13.15" x14ac:dyDescent="0.4"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</row>
    <row r="644" spans="14:71" ht="13.15" x14ac:dyDescent="0.4"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</row>
    <row r="645" spans="14:71" ht="13.15" x14ac:dyDescent="0.4"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</row>
    <row r="646" spans="14:71" ht="13.15" x14ac:dyDescent="0.4"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</row>
    <row r="647" spans="14:71" ht="13.15" x14ac:dyDescent="0.4"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</row>
    <row r="648" spans="14:71" ht="13.15" x14ac:dyDescent="0.4"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</row>
    <row r="649" spans="14:71" ht="13.15" x14ac:dyDescent="0.4"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</row>
    <row r="650" spans="14:71" ht="13.15" x14ac:dyDescent="0.4"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</row>
    <row r="651" spans="14:71" ht="13.15" x14ac:dyDescent="0.4"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</row>
    <row r="652" spans="14:71" ht="13.15" x14ac:dyDescent="0.4"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</row>
    <row r="653" spans="14:71" ht="13.15" x14ac:dyDescent="0.4"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</row>
    <row r="654" spans="14:71" ht="13.15" x14ac:dyDescent="0.4"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</row>
    <row r="655" spans="14:71" ht="13.15" x14ac:dyDescent="0.4"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</row>
    <row r="656" spans="14:71" ht="13.15" x14ac:dyDescent="0.4"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</row>
    <row r="657" spans="14:71" ht="13.15" x14ac:dyDescent="0.4"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</row>
    <row r="658" spans="14:71" ht="13.15" x14ac:dyDescent="0.4"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</row>
    <row r="659" spans="14:71" ht="13.15" x14ac:dyDescent="0.4"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</row>
    <row r="660" spans="14:71" ht="13.15" x14ac:dyDescent="0.4"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</row>
    <row r="661" spans="14:71" ht="13.15" x14ac:dyDescent="0.4"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</row>
    <row r="662" spans="14:71" ht="13.15" x14ac:dyDescent="0.4"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</row>
    <row r="663" spans="14:71" ht="13.15" x14ac:dyDescent="0.4"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</row>
    <row r="664" spans="14:71" ht="13.15" x14ac:dyDescent="0.4"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</row>
    <row r="665" spans="14:71" ht="13.15" x14ac:dyDescent="0.4"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</row>
    <row r="666" spans="14:71" ht="13.15" x14ac:dyDescent="0.4"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</row>
    <row r="667" spans="14:71" ht="13.15" x14ac:dyDescent="0.4"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</row>
    <row r="668" spans="14:71" ht="13.15" x14ac:dyDescent="0.4"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</row>
    <row r="669" spans="14:71" ht="13.15" x14ac:dyDescent="0.4"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</row>
    <row r="670" spans="14:71" ht="13.15" x14ac:dyDescent="0.4"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</row>
    <row r="671" spans="14:71" ht="13.15" x14ac:dyDescent="0.4"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</row>
    <row r="672" spans="14:71" ht="13.15" x14ac:dyDescent="0.4"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</row>
    <row r="673" spans="14:71" ht="13.15" x14ac:dyDescent="0.4"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</row>
    <row r="674" spans="14:71" ht="13.15" x14ac:dyDescent="0.4"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</row>
    <row r="675" spans="14:71" ht="13.15" x14ac:dyDescent="0.4"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</row>
    <row r="676" spans="14:71" ht="13.15" x14ac:dyDescent="0.4"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</row>
    <row r="677" spans="14:71" ht="13.15" x14ac:dyDescent="0.4"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</row>
    <row r="678" spans="14:71" ht="13.15" x14ac:dyDescent="0.4"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</row>
    <row r="679" spans="14:71" ht="13.15" x14ac:dyDescent="0.4"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</row>
    <row r="680" spans="14:71" ht="13.15" x14ac:dyDescent="0.4"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</row>
    <row r="681" spans="14:71" ht="13.15" x14ac:dyDescent="0.4"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</row>
    <row r="682" spans="14:71" ht="13.15" x14ac:dyDescent="0.4"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</row>
    <row r="683" spans="14:71" ht="13.15" x14ac:dyDescent="0.4"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</row>
    <row r="684" spans="14:71" ht="13.15" x14ac:dyDescent="0.4"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</row>
    <row r="685" spans="14:71" ht="13.15" x14ac:dyDescent="0.4"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</row>
    <row r="686" spans="14:71" ht="13.15" x14ac:dyDescent="0.4"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</row>
    <row r="687" spans="14:71" ht="13.15" x14ac:dyDescent="0.4"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</row>
    <row r="688" spans="14:71" ht="13.15" x14ac:dyDescent="0.4"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</row>
    <row r="689" spans="14:71" ht="13.15" x14ac:dyDescent="0.4"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</row>
    <row r="690" spans="14:71" ht="13.15" x14ac:dyDescent="0.4"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</row>
    <row r="691" spans="14:71" ht="13.15" x14ac:dyDescent="0.4"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</row>
    <row r="692" spans="14:71" ht="13.15" x14ac:dyDescent="0.4"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</row>
    <row r="693" spans="14:71" ht="13.15" x14ac:dyDescent="0.4"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</row>
    <row r="694" spans="14:71" ht="13.15" x14ac:dyDescent="0.4"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</row>
    <row r="695" spans="14:71" ht="13.15" x14ac:dyDescent="0.4"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</row>
    <row r="696" spans="14:71" ht="13.15" x14ac:dyDescent="0.4"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</row>
    <row r="697" spans="14:71" ht="13.15" x14ac:dyDescent="0.4"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</row>
    <row r="698" spans="14:71" ht="13.15" x14ac:dyDescent="0.4"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</row>
    <row r="699" spans="14:71" ht="13.15" x14ac:dyDescent="0.4"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</row>
    <row r="700" spans="14:71" ht="13.15" x14ac:dyDescent="0.4"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</row>
    <row r="701" spans="14:71" ht="13.15" x14ac:dyDescent="0.4"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</row>
    <row r="702" spans="14:71" ht="13.15" x14ac:dyDescent="0.4"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</row>
    <row r="703" spans="14:71" ht="13.15" x14ac:dyDescent="0.4"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</row>
    <row r="704" spans="14:71" ht="13.15" x14ac:dyDescent="0.4"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</row>
    <row r="705" spans="14:71" ht="13.15" x14ac:dyDescent="0.4"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</row>
    <row r="706" spans="14:71" ht="13.15" x14ac:dyDescent="0.4"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</row>
    <row r="707" spans="14:71" ht="13.15" x14ac:dyDescent="0.4"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</row>
    <row r="708" spans="14:71" ht="13.15" x14ac:dyDescent="0.4"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</row>
    <row r="709" spans="14:71" ht="13.15" x14ac:dyDescent="0.4"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</row>
    <row r="710" spans="14:71" ht="13.15" x14ac:dyDescent="0.4"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</row>
    <row r="711" spans="14:71" ht="13.15" x14ac:dyDescent="0.4"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</row>
    <row r="712" spans="14:71" ht="13.15" x14ac:dyDescent="0.4"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</row>
    <row r="713" spans="14:71" ht="13.15" x14ac:dyDescent="0.4"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</row>
    <row r="714" spans="14:71" ht="13.15" x14ac:dyDescent="0.4"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</row>
    <row r="715" spans="14:71" ht="13.15" x14ac:dyDescent="0.4"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</row>
    <row r="716" spans="14:71" ht="13.15" x14ac:dyDescent="0.4"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</row>
    <row r="717" spans="14:71" ht="13.15" x14ac:dyDescent="0.4"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</row>
    <row r="718" spans="14:71" ht="13.15" x14ac:dyDescent="0.4"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</row>
    <row r="719" spans="14:71" ht="13.15" x14ac:dyDescent="0.4"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</row>
    <row r="720" spans="14:71" ht="13.15" x14ac:dyDescent="0.4"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</row>
    <row r="721" spans="14:71" ht="13.15" x14ac:dyDescent="0.4"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</row>
    <row r="722" spans="14:71" ht="13.15" x14ac:dyDescent="0.4"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</row>
    <row r="723" spans="14:71" ht="13.15" x14ac:dyDescent="0.4"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</row>
    <row r="724" spans="14:71" ht="13.15" x14ac:dyDescent="0.4"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</row>
    <row r="725" spans="14:71" ht="13.15" x14ac:dyDescent="0.4"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</row>
    <row r="726" spans="14:71" ht="13.15" x14ac:dyDescent="0.4"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</row>
    <row r="727" spans="14:71" ht="13.15" x14ac:dyDescent="0.4"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</row>
    <row r="728" spans="14:71" ht="13.15" x14ac:dyDescent="0.4"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</row>
    <row r="729" spans="14:71" ht="13.15" x14ac:dyDescent="0.4"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</row>
    <row r="730" spans="14:71" ht="13.15" x14ac:dyDescent="0.4"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</row>
    <row r="731" spans="14:71" ht="13.15" x14ac:dyDescent="0.4"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</row>
    <row r="732" spans="14:71" ht="13.15" x14ac:dyDescent="0.4"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</row>
    <row r="733" spans="14:71" ht="13.15" x14ac:dyDescent="0.4"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</row>
    <row r="734" spans="14:71" ht="13.15" x14ac:dyDescent="0.4"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</row>
    <row r="735" spans="14:71" ht="13.15" x14ac:dyDescent="0.4"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</row>
    <row r="736" spans="14:71" ht="13.15" x14ac:dyDescent="0.4"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</row>
    <row r="737" spans="14:71" ht="13.15" x14ac:dyDescent="0.4"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</row>
    <row r="738" spans="14:71" ht="13.15" x14ac:dyDescent="0.4"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</row>
    <row r="739" spans="14:71" ht="13.15" x14ac:dyDescent="0.4"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</row>
    <row r="740" spans="14:71" ht="13.15" x14ac:dyDescent="0.4"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</row>
    <row r="741" spans="14:71" ht="13.15" x14ac:dyDescent="0.4"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</row>
    <row r="742" spans="14:71" ht="13.15" x14ac:dyDescent="0.4"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</row>
    <row r="743" spans="14:71" ht="13.15" x14ac:dyDescent="0.4"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</row>
    <row r="744" spans="14:71" ht="13.15" x14ac:dyDescent="0.4"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</row>
    <row r="745" spans="14:71" ht="13.15" x14ac:dyDescent="0.4"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</row>
    <row r="746" spans="14:71" ht="13.15" x14ac:dyDescent="0.4"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</row>
    <row r="747" spans="14:71" ht="13.15" x14ac:dyDescent="0.4"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</row>
    <row r="748" spans="14:71" ht="13.15" x14ac:dyDescent="0.4"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</row>
    <row r="749" spans="14:71" ht="13.15" x14ac:dyDescent="0.4"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</row>
    <row r="750" spans="14:71" ht="13.15" x14ac:dyDescent="0.4"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</row>
    <row r="751" spans="14:71" ht="13.15" x14ac:dyDescent="0.4"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</row>
    <row r="752" spans="14:71" ht="13.15" x14ac:dyDescent="0.4"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</row>
    <row r="753" spans="14:71" ht="13.15" x14ac:dyDescent="0.4"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</row>
    <row r="754" spans="14:71" ht="13.15" x14ac:dyDescent="0.4"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</row>
    <row r="755" spans="14:71" ht="13.15" x14ac:dyDescent="0.4"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</row>
    <row r="756" spans="14:71" ht="13.15" x14ac:dyDescent="0.4"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</row>
    <row r="757" spans="14:71" ht="13.15" x14ac:dyDescent="0.4"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</row>
    <row r="758" spans="14:71" ht="13.15" x14ac:dyDescent="0.4"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</row>
    <row r="759" spans="14:71" ht="13.15" x14ac:dyDescent="0.4"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</row>
    <row r="760" spans="14:71" ht="13.15" x14ac:dyDescent="0.4"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</row>
    <row r="761" spans="14:71" ht="13.15" x14ac:dyDescent="0.4"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</row>
    <row r="762" spans="14:71" ht="13.15" x14ac:dyDescent="0.4"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</row>
    <row r="763" spans="14:71" ht="13.15" x14ac:dyDescent="0.4"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</row>
    <row r="764" spans="14:71" ht="13.15" x14ac:dyDescent="0.4"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</row>
    <row r="765" spans="14:71" ht="13.15" x14ac:dyDescent="0.4"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</row>
    <row r="766" spans="14:71" ht="13.15" x14ac:dyDescent="0.4"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</row>
    <row r="767" spans="14:71" ht="13.15" x14ac:dyDescent="0.4"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</row>
    <row r="768" spans="14:71" ht="13.15" x14ac:dyDescent="0.4"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</row>
    <row r="769" spans="14:71" ht="13.15" x14ac:dyDescent="0.4"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</row>
    <row r="770" spans="14:71" ht="13.15" x14ac:dyDescent="0.4"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</row>
    <row r="771" spans="14:71" ht="13.15" x14ac:dyDescent="0.4"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</row>
    <row r="772" spans="14:71" ht="13.15" x14ac:dyDescent="0.4"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</row>
    <row r="773" spans="14:71" ht="13.15" x14ac:dyDescent="0.4"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</row>
    <row r="774" spans="14:71" ht="13.15" x14ac:dyDescent="0.4"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</row>
    <row r="775" spans="14:71" ht="13.15" x14ac:dyDescent="0.4"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</row>
    <row r="776" spans="14:71" ht="13.15" x14ac:dyDescent="0.4"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</row>
    <row r="777" spans="14:71" ht="13.15" x14ac:dyDescent="0.4"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</row>
    <row r="778" spans="14:71" ht="13.15" x14ac:dyDescent="0.4"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</row>
    <row r="779" spans="14:71" ht="13.15" x14ac:dyDescent="0.4"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</row>
    <row r="780" spans="14:71" ht="13.15" x14ac:dyDescent="0.4"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</row>
    <row r="781" spans="14:71" ht="13.15" x14ac:dyDescent="0.4"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</row>
    <row r="782" spans="14:71" ht="13.15" x14ac:dyDescent="0.4"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</row>
    <row r="783" spans="14:71" ht="13.15" x14ac:dyDescent="0.4"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</row>
    <row r="784" spans="14:71" ht="13.15" x14ac:dyDescent="0.4"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</row>
    <row r="785" spans="14:71" ht="13.15" x14ac:dyDescent="0.4"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</row>
    <row r="786" spans="14:71" ht="13.15" x14ac:dyDescent="0.4"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</row>
    <row r="787" spans="14:71" ht="13.15" x14ac:dyDescent="0.4"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</row>
    <row r="788" spans="14:71" ht="13.15" x14ac:dyDescent="0.4"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</row>
    <row r="789" spans="14:71" ht="13.15" x14ac:dyDescent="0.4"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</row>
    <row r="790" spans="14:71" ht="13.15" x14ac:dyDescent="0.4"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</row>
  </sheetData>
  <mergeCells count="6">
    <mergeCell ref="R1:V1"/>
    <mergeCell ref="W1:AA1"/>
    <mergeCell ref="AB1:AF1"/>
    <mergeCell ref="R76:V76"/>
    <mergeCell ref="W76:AA76"/>
    <mergeCell ref="AB76:AF76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Reference</vt:lpstr>
      <vt:lpstr>Table_10.5</vt:lpstr>
      <vt:lpstr>Data_Tables1&amp;2_a</vt:lpstr>
      <vt:lpstr>Data_Tables1&amp;2_b</vt:lpstr>
      <vt:lpstr>Table 10.3 &amp;10.4</vt:lpstr>
      <vt:lpstr>Table 10.1 &amp; 10.2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 Reinhart</dc:creator>
  <cp:lastModifiedBy>Kenneth Rogoff</cp:lastModifiedBy>
  <dcterms:created xsi:type="dcterms:W3CDTF">2015-05-21T18:57:48Z</dcterms:created>
  <dcterms:modified xsi:type="dcterms:W3CDTF">2015-11-20T12:37:48Z</dcterms:modified>
</cp:coreProperties>
</file>